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45" windowHeight="7920" tabRatio="577" activeTab="2"/>
  </bookViews>
  <sheets>
    <sheet name="工作底稿" sheetId="1" r:id="rId1"/>
    <sheet name="虛帳戶結帳過帳" sheetId="2" r:id="rId2"/>
    <sheet name="實帳戶結帳過帳" sheetId="3" r:id="rId3"/>
    <sheet name="編表" sheetId="4" r:id="rId4"/>
  </sheets>
  <calcPr calcId="125725"/>
</workbook>
</file>

<file path=xl/calcChain.xml><?xml version="1.0" encoding="utf-8"?>
<calcChain xmlns="http://schemas.openxmlformats.org/spreadsheetml/2006/main">
  <c r="R9" i="4"/>
  <c r="J6"/>
  <c r="G38" i="3"/>
  <c r="K26" i="1"/>
  <c r="J26"/>
  <c r="G18"/>
  <c r="H24"/>
  <c r="H15"/>
  <c r="H14"/>
  <c r="H13"/>
  <c r="H12"/>
  <c r="I32" i="2"/>
  <c r="L32"/>
  <c r="G24" i="1"/>
  <c r="G8"/>
  <c r="G9"/>
  <c r="G10"/>
  <c r="G11"/>
  <c r="G20"/>
  <c r="G23"/>
  <c r="F24"/>
  <c r="F5"/>
  <c r="F6"/>
  <c r="F7"/>
  <c r="F12"/>
  <c r="F13"/>
  <c r="F14"/>
  <c r="F15"/>
  <c r="F17"/>
  <c r="F19"/>
  <c r="F21"/>
  <c r="F22"/>
  <c r="E24"/>
  <c r="D24"/>
  <c r="C16"/>
  <c r="B16"/>
  <c r="R13" i="4" l="1"/>
  <c r="O13"/>
  <c r="G24" i="3"/>
  <c r="D24"/>
  <c r="G18"/>
  <c r="D18"/>
  <c r="D9"/>
  <c r="G9"/>
  <c r="L27" i="2"/>
  <c r="I27"/>
  <c r="L14"/>
  <c r="I14"/>
  <c r="I6"/>
  <c r="L6"/>
  <c r="K10" i="1"/>
  <c r="I11"/>
  <c r="I24" s="1"/>
  <c r="K18"/>
  <c r="J5"/>
  <c r="J6"/>
  <c r="F4"/>
  <c r="J4" s="1"/>
  <c r="K9" l="1"/>
  <c r="J7"/>
</calcChain>
</file>

<file path=xl/sharedStrings.xml><?xml version="1.0" encoding="utf-8"?>
<sst xmlns="http://schemas.openxmlformats.org/spreadsheetml/2006/main" count="135" uniqueCount="76">
  <si>
    <t>會計科目</t>
    <phoneticPr fontId="3" type="noConversion"/>
  </si>
  <si>
    <t>試算表</t>
    <phoneticPr fontId="3" type="noConversion"/>
  </si>
  <si>
    <t>調整分錄</t>
    <phoneticPr fontId="3" type="noConversion"/>
  </si>
  <si>
    <t>綜合損益表</t>
    <phoneticPr fontId="3" type="noConversion"/>
  </si>
  <si>
    <t>資產負債表</t>
    <phoneticPr fontId="3" type="noConversion"/>
  </si>
  <si>
    <t>借方</t>
    <phoneticPr fontId="3" type="noConversion"/>
  </si>
  <si>
    <t>貸方</t>
    <phoneticPr fontId="3" type="noConversion"/>
  </si>
  <si>
    <t>現金</t>
    <phoneticPr fontId="3" type="noConversion"/>
  </si>
  <si>
    <t>應收帳款</t>
    <phoneticPr fontId="3" type="noConversion"/>
  </si>
  <si>
    <t>預付保險費</t>
    <phoneticPr fontId="3" type="noConversion"/>
  </si>
  <si>
    <t>辦公設備</t>
    <phoneticPr fontId="3" type="noConversion"/>
  </si>
  <si>
    <t>合計</t>
    <phoneticPr fontId="3" type="noConversion"/>
  </si>
  <si>
    <t>保險費</t>
    <phoneticPr fontId="3" type="noConversion"/>
  </si>
  <si>
    <t>折舊</t>
    <phoneticPr fontId="3" type="noConversion"/>
  </si>
  <si>
    <t>本期淨損</t>
    <phoneticPr fontId="3" type="noConversion"/>
  </si>
  <si>
    <t>調整後試算表</t>
    <phoneticPr fontId="3" type="noConversion"/>
  </si>
  <si>
    <t>1.工作底稿</t>
    <phoneticPr fontId="3" type="noConversion"/>
  </si>
  <si>
    <t>2.結帳分錄</t>
    <phoneticPr fontId="3" type="noConversion"/>
  </si>
  <si>
    <t>本期損益</t>
    <phoneticPr fontId="3" type="noConversion"/>
  </si>
  <si>
    <t>虛帳戶之結清</t>
    <phoneticPr fontId="3" type="noConversion"/>
  </si>
  <si>
    <t>本期損益之結清</t>
    <phoneticPr fontId="3" type="noConversion"/>
  </si>
  <si>
    <t>業主資本</t>
    <phoneticPr fontId="3" type="noConversion"/>
  </si>
  <si>
    <t>過帳</t>
  </si>
  <si>
    <t>結轉下期</t>
    <phoneticPr fontId="3" type="noConversion"/>
  </si>
  <si>
    <t>結轉損益</t>
    <phoneticPr fontId="3" type="noConversion"/>
  </si>
  <si>
    <t>3.實帳戶結帳</t>
    <phoneticPr fontId="3" type="noConversion"/>
  </si>
  <si>
    <t>4.編表</t>
    <phoneticPr fontId="3" type="noConversion"/>
  </si>
  <si>
    <t>收益:</t>
    <phoneticPr fontId="3" type="noConversion"/>
  </si>
  <si>
    <t>費損:</t>
    <phoneticPr fontId="3" type="noConversion"/>
  </si>
  <si>
    <t>權益變動表</t>
    <phoneticPr fontId="3" type="noConversion"/>
  </si>
  <si>
    <t>期初資本</t>
    <phoneticPr fontId="3" type="noConversion"/>
  </si>
  <si>
    <t>期末資本</t>
    <phoneticPr fontId="3" type="noConversion"/>
  </si>
  <si>
    <t>資產負債表</t>
    <phoneticPr fontId="3" type="noConversion"/>
  </si>
  <si>
    <t>資產:</t>
    <phoneticPr fontId="3" type="noConversion"/>
  </si>
  <si>
    <t>減:累計折舊</t>
    <phoneticPr fontId="3" type="noConversion"/>
  </si>
  <si>
    <t>負債:</t>
    <phoneticPr fontId="3" type="noConversion"/>
  </si>
  <si>
    <t>負債合計</t>
    <phoneticPr fontId="3" type="noConversion"/>
  </si>
  <si>
    <t>權益:</t>
    <phoneticPr fontId="3" type="noConversion"/>
  </si>
  <si>
    <t>資產總額</t>
    <phoneticPr fontId="3" type="noConversion"/>
  </si>
  <si>
    <t>負債及權益總額</t>
    <phoneticPr fontId="3" type="noConversion"/>
  </si>
  <si>
    <t>現金</t>
    <phoneticPr fontId="3" type="noConversion"/>
  </si>
  <si>
    <t>應收帳款</t>
    <phoneticPr fontId="3" type="noConversion"/>
  </si>
  <si>
    <t>預付保險費</t>
    <phoneticPr fontId="3" type="noConversion"/>
  </si>
  <si>
    <t>運輸設備</t>
    <phoneticPr fontId="3" type="noConversion"/>
  </si>
  <si>
    <t>應付票據</t>
    <phoneticPr fontId="3" type="noConversion"/>
  </si>
  <si>
    <t>其他應付款</t>
    <phoneticPr fontId="3" type="noConversion"/>
  </si>
  <si>
    <t>業主資本</t>
    <phoneticPr fontId="3" type="noConversion"/>
  </si>
  <si>
    <t>運費收入</t>
    <phoneticPr fontId="3" type="noConversion"/>
  </si>
  <si>
    <t>文具用品</t>
    <phoneticPr fontId="3" type="noConversion"/>
  </si>
  <si>
    <t>郵電費</t>
    <phoneticPr fontId="3" type="noConversion"/>
  </si>
  <si>
    <t>水電費</t>
    <phoneticPr fontId="3" type="noConversion"/>
  </si>
  <si>
    <t>薪資</t>
    <phoneticPr fontId="3" type="noConversion"/>
  </si>
  <si>
    <t>合計</t>
    <phoneticPr fontId="3" type="noConversion"/>
  </si>
  <si>
    <t>利息費用</t>
    <phoneticPr fontId="3" type="noConversion"/>
  </si>
  <si>
    <t>應付利息</t>
    <phoneticPr fontId="3" type="noConversion"/>
  </si>
  <si>
    <t>累計折舊- 運輸設備</t>
    <phoneticPr fontId="3" type="noConversion"/>
  </si>
  <si>
    <t>稅捐</t>
    <phoneticPr fontId="3" type="noConversion"/>
  </si>
  <si>
    <t>應付稅捐</t>
    <phoneticPr fontId="3" type="noConversion"/>
  </si>
  <si>
    <t>1.結帳分錄</t>
    <phoneticPr fontId="3" type="noConversion"/>
  </si>
  <si>
    <t>折舊</t>
    <phoneticPr fontId="3" type="noConversion"/>
  </si>
  <si>
    <t>保險費</t>
    <phoneticPr fontId="3" type="noConversion"/>
  </si>
  <si>
    <t>利息費用</t>
    <phoneticPr fontId="3" type="noConversion"/>
  </si>
  <si>
    <t>本期損益</t>
    <phoneticPr fontId="3" type="noConversion"/>
  </si>
  <si>
    <t>薪資</t>
    <phoneticPr fontId="3" type="noConversion"/>
  </si>
  <si>
    <t>稅捐</t>
    <phoneticPr fontId="3" type="noConversion"/>
  </si>
  <si>
    <t>結轉下期</t>
    <phoneticPr fontId="3" type="noConversion"/>
  </si>
  <si>
    <t>結轉下期</t>
    <phoneticPr fontId="3" type="noConversion"/>
  </si>
  <si>
    <t>業主資本</t>
    <phoneticPr fontId="3" type="noConversion"/>
  </si>
  <si>
    <t>累計折舊</t>
    <phoneticPr fontId="3" type="noConversion"/>
  </si>
  <si>
    <t>應付稅捐</t>
    <phoneticPr fontId="3" type="noConversion"/>
  </si>
  <si>
    <t>中興行</t>
    <phoneticPr fontId="3" type="noConversion"/>
  </si>
  <si>
    <t>12年10月份</t>
    <phoneticPr fontId="3" type="noConversion"/>
  </si>
  <si>
    <t xml:space="preserve"> 本期淨利</t>
    <phoneticPr fontId="3" type="noConversion"/>
  </si>
  <si>
    <t>加:本期淨利</t>
    <phoneticPr fontId="3" type="noConversion"/>
  </si>
  <si>
    <t>201210/31</t>
    <phoneticPr fontId="3" type="noConversion"/>
  </si>
  <si>
    <t xml:space="preserve"> 應付利息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</si>
</sst>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8" formatCode="m/d;@"/>
    <numFmt numFmtId="179" formatCode="#,##0_);[Red]\(#,##0\)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0" xfId="1" applyNumberFormat="1" applyFont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7" xfId="1" applyNumberFormat="1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13" xfId="0" applyNumberFormat="1" applyBorder="1">
      <alignment vertical="center"/>
    </xf>
    <xf numFmtId="41" fontId="0" fillId="0" borderId="11" xfId="0" applyNumberFormat="1" applyBorder="1">
      <alignment vertical="center"/>
    </xf>
    <xf numFmtId="176" fontId="0" fillId="0" borderId="10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 applyBorder="1">
      <alignment vertical="center"/>
    </xf>
    <xf numFmtId="3" fontId="0" fillId="0" borderId="0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178" fontId="0" fillId="0" borderId="3" xfId="0" applyNumberFormat="1" applyBorder="1">
      <alignment vertical="center"/>
    </xf>
    <xf numFmtId="176" fontId="0" fillId="0" borderId="14" xfId="1" applyNumberFormat="1" applyFont="1" applyBorder="1">
      <alignment vertical="center"/>
    </xf>
    <xf numFmtId="178" fontId="0" fillId="0" borderId="9" xfId="0" applyNumberFormat="1" applyBorder="1">
      <alignment vertical="center"/>
    </xf>
    <xf numFmtId="176" fontId="0" fillId="0" borderId="5" xfId="1" applyNumberFormat="1" applyFont="1" applyBorder="1" applyAlignment="1">
      <alignment horizontal="right" vertical="center"/>
    </xf>
    <xf numFmtId="176" fontId="0" fillId="0" borderId="6" xfId="1" applyNumberFormat="1" applyFont="1" applyBorder="1">
      <alignment vertical="center"/>
    </xf>
    <xf numFmtId="3" fontId="0" fillId="0" borderId="0" xfId="0" applyNumberFormat="1" applyFill="1" applyBorder="1">
      <alignment vertical="center"/>
    </xf>
    <xf numFmtId="176" fontId="0" fillId="0" borderId="0" xfId="1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4" fillId="0" borderId="14" xfId="1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3" fontId="4" fillId="0" borderId="2" xfId="0" applyNumberFormat="1" applyFont="1" applyBorder="1">
      <alignment vertical="center"/>
    </xf>
    <xf numFmtId="3" fontId="4" fillId="0" borderId="2" xfId="0" applyNumberFormat="1" applyFont="1" applyFill="1" applyBorder="1">
      <alignment vertical="center"/>
    </xf>
    <xf numFmtId="178" fontId="2" fillId="0" borderId="0" xfId="0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0" fontId="0" fillId="0" borderId="0" xfId="0" applyBorder="1" applyAlignment="1">
      <alignment horizontal="left" vertical="center" indent="2"/>
    </xf>
    <xf numFmtId="176" fontId="0" fillId="0" borderId="3" xfId="1" applyNumberFormat="1" applyFont="1" applyBorder="1">
      <alignment vertical="center"/>
    </xf>
    <xf numFmtId="0" fontId="0" fillId="0" borderId="0" xfId="0" applyFill="1" applyBorder="1" applyAlignment="1">
      <alignment horizontal="left" vertical="center" indent="2"/>
    </xf>
    <xf numFmtId="176" fontId="0" fillId="0" borderId="0" xfId="1" applyNumberFormat="1" applyFont="1" applyAlignment="1">
      <alignment horizontal="left" vertical="center" indent="2"/>
    </xf>
    <xf numFmtId="176" fontId="0" fillId="0" borderId="14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176" fontId="0" fillId="3" borderId="0" xfId="1" applyNumberFormat="1" applyFont="1" applyFill="1" applyBorder="1">
      <alignment vertical="center"/>
    </xf>
    <xf numFmtId="176" fontId="0" fillId="3" borderId="3" xfId="1" applyNumberFormat="1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41" fontId="0" fillId="3" borderId="7" xfId="1" applyNumberFormat="1" applyFont="1" applyFill="1" applyBorder="1">
      <alignment vertical="center"/>
    </xf>
    <xf numFmtId="41" fontId="0" fillId="3" borderId="10" xfId="1" applyNumberFormat="1" applyFont="1" applyFill="1" applyBorder="1">
      <alignment vertical="center"/>
    </xf>
    <xf numFmtId="0" fontId="0" fillId="3" borderId="10" xfId="0" applyFill="1" applyBorder="1">
      <alignment vertical="center"/>
    </xf>
    <xf numFmtId="41" fontId="0" fillId="3" borderId="12" xfId="0" applyNumberFormat="1" applyFill="1" applyBorder="1">
      <alignment vertical="center"/>
    </xf>
    <xf numFmtId="176" fontId="0" fillId="0" borderId="5" xfId="0" applyNumberFormat="1" applyBorder="1">
      <alignment vertical="center"/>
    </xf>
    <xf numFmtId="41" fontId="0" fillId="3" borderId="5" xfId="1" applyNumberFormat="1" applyFont="1" applyFill="1" applyBorder="1">
      <alignment vertical="center"/>
    </xf>
    <xf numFmtId="41" fontId="0" fillId="4" borderId="10" xfId="0" applyNumberFormat="1" applyFill="1" applyBorder="1">
      <alignment vertical="center"/>
    </xf>
    <xf numFmtId="176" fontId="0" fillId="4" borderId="10" xfId="0" applyNumberFormat="1" applyFill="1" applyBorder="1">
      <alignment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5" xfId="0" applyNumberFormat="1" applyBorder="1">
      <alignment vertical="center"/>
    </xf>
    <xf numFmtId="3" fontId="0" fillId="0" borderId="15" xfId="0" applyNumberFormat="1" applyBorder="1">
      <alignment vertical="center"/>
    </xf>
    <xf numFmtId="178" fontId="0" fillId="0" borderId="16" xfId="0" applyNumberFormat="1" applyBorder="1">
      <alignment vertical="center"/>
    </xf>
    <xf numFmtId="176" fontId="0" fillId="0" borderId="6" xfId="1" applyNumberFormat="1" applyFont="1" applyBorder="1" applyAlignment="1">
      <alignment horizontal="right" vertical="center"/>
    </xf>
    <xf numFmtId="176" fontId="0" fillId="4" borderId="10" xfId="1" applyNumberFormat="1" applyFont="1" applyFill="1" applyBorder="1">
      <alignment vertical="center"/>
    </xf>
    <xf numFmtId="41" fontId="0" fillId="5" borderId="10" xfId="0" applyNumberFormat="1" applyFill="1" applyBorder="1">
      <alignment vertical="center"/>
    </xf>
    <xf numFmtId="176" fontId="0" fillId="5" borderId="10" xfId="0" applyNumberFormat="1" applyFill="1" applyBorder="1">
      <alignment vertical="center"/>
    </xf>
    <xf numFmtId="0" fontId="0" fillId="5" borderId="10" xfId="0" applyFill="1" applyBorder="1">
      <alignment vertical="center"/>
    </xf>
    <xf numFmtId="176" fontId="0" fillId="2" borderId="11" xfId="1" applyNumberFormat="1" applyFont="1" applyFill="1" applyBorder="1">
      <alignment vertical="center"/>
    </xf>
    <xf numFmtId="0" fontId="0" fillId="0" borderId="10" xfId="0" applyFill="1" applyBorder="1">
      <alignment vertical="center"/>
    </xf>
    <xf numFmtId="176" fontId="0" fillId="5" borderId="10" xfId="1" applyNumberFormat="1" applyFont="1" applyFill="1" applyBorder="1">
      <alignment vertical="center"/>
    </xf>
    <xf numFmtId="176" fontId="0" fillId="0" borderId="4" xfId="1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0" fontId="6" fillId="0" borderId="0" xfId="0" applyFont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8" fontId="2" fillId="0" borderId="15" xfId="0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3" fontId="4" fillId="0" borderId="14" xfId="0" applyNumberFormat="1" applyFont="1" applyBorder="1">
      <alignment vertical="center"/>
    </xf>
    <xf numFmtId="0" fontId="0" fillId="0" borderId="0" xfId="0" applyFill="1" applyBorder="1" applyAlignment="1">
      <alignment horizontal="left" vertical="center"/>
    </xf>
    <xf numFmtId="179" fontId="0" fillId="0" borderId="2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opLeftCell="A7" zoomScaleNormal="100" workbookViewId="0">
      <selection activeCell="L13" sqref="L13"/>
    </sheetView>
  </sheetViews>
  <sheetFormatPr defaultRowHeight="16.5"/>
  <cols>
    <col min="1" max="1" width="11.625" bestFit="1" customWidth="1"/>
    <col min="2" max="2" width="10.875" bestFit="1" customWidth="1"/>
    <col min="3" max="3" width="9.25" bestFit="1" customWidth="1"/>
    <col min="4" max="4" width="8.625" customWidth="1"/>
    <col min="5" max="5" width="8.75" customWidth="1"/>
    <col min="6" max="6" width="9.375" bestFit="1" customWidth="1"/>
    <col min="7" max="9" width="10.875" bestFit="1" customWidth="1"/>
    <col min="10" max="11" width="12" bestFit="1" customWidth="1"/>
  </cols>
  <sheetData>
    <row r="1" spans="1:11">
      <c r="A1" t="s">
        <v>16</v>
      </c>
    </row>
    <row r="2" spans="1:11">
      <c r="A2" s="59" t="s">
        <v>0</v>
      </c>
      <c r="B2" s="57" t="s">
        <v>1</v>
      </c>
      <c r="C2" s="58"/>
      <c r="D2" s="57" t="s">
        <v>2</v>
      </c>
      <c r="E2" s="58"/>
      <c r="F2" s="57" t="s">
        <v>15</v>
      </c>
      <c r="G2" s="58"/>
      <c r="H2" s="57" t="s">
        <v>3</v>
      </c>
      <c r="I2" s="58"/>
      <c r="J2" s="57" t="s">
        <v>4</v>
      </c>
      <c r="K2" s="58"/>
    </row>
    <row r="3" spans="1:11">
      <c r="A3" s="59"/>
      <c r="B3" s="1" t="s">
        <v>5</v>
      </c>
      <c r="C3" s="6" t="s">
        <v>6</v>
      </c>
      <c r="D3" s="1" t="s">
        <v>5</v>
      </c>
      <c r="E3" s="6" t="s">
        <v>6</v>
      </c>
      <c r="F3" s="1" t="s">
        <v>5</v>
      </c>
      <c r="G3" s="1" t="s">
        <v>6</v>
      </c>
      <c r="H3" s="1" t="s">
        <v>5</v>
      </c>
      <c r="I3" s="1" t="s">
        <v>6</v>
      </c>
      <c r="J3" s="1" t="s">
        <v>5</v>
      </c>
      <c r="K3" s="1" t="s">
        <v>6</v>
      </c>
    </row>
    <row r="4" spans="1:11">
      <c r="A4" s="65" t="s">
        <v>40</v>
      </c>
      <c r="B4" s="67">
        <v>24000</v>
      </c>
      <c r="C4" s="63"/>
      <c r="D4" s="16"/>
      <c r="E4" s="19"/>
      <c r="F4" s="81">
        <f>B4+D4-E4</f>
        <v>24000</v>
      </c>
      <c r="G4" s="23"/>
      <c r="H4" s="7"/>
      <c r="I4" s="7"/>
      <c r="J4" s="81">
        <f>F4+H4-I4</f>
        <v>24000</v>
      </c>
      <c r="K4" s="7"/>
    </row>
    <row r="5" spans="1:11">
      <c r="A5" s="66" t="s">
        <v>41</v>
      </c>
      <c r="B5" s="68">
        <v>100000</v>
      </c>
      <c r="C5" s="63"/>
      <c r="D5" s="16"/>
      <c r="E5" s="16"/>
      <c r="F5" s="81">
        <f t="shared" ref="F5:H23" si="0">B5+D5-E5</f>
        <v>100000</v>
      </c>
      <c r="G5" s="23"/>
      <c r="H5" s="7"/>
      <c r="I5" s="7"/>
      <c r="J5" s="81">
        <f t="shared" ref="J5:J8" si="1">F5+H5-I5</f>
        <v>100000</v>
      </c>
      <c r="K5" s="7"/>
    </row>
    <row r="6" spans="1:11">
      <c r="A6" s="66" t="s">
        <v>42</v>
      </c>
      <c r="B6" s="68">
        <v>6000</v>
      </c>
      <c r="C6" s="63"/>
      <c r="D6" s="16"/>
      <c r="E6" s="16">
        <v>500</v>
      </c>
      <c r="F6" s="81">
        <f t="shared" si="0"/>
        <v>5500</v>
      </c>
      <c r="G6" s="23"/>
      <c r="H6" s="7"/>
      <c r="I6" s="7"/>
      <c r="J6" s="81">
        <f t="shared" si="1"/>
        <v>5500</v>
      </c>
      <c r="K6" s="7"/>
    </row>
    <row r="7" spans="1:11">
      <c r="A7" s="66" t="s">
        <v>43</v>
      </c>
      <c r="B7" s="68">
        <v>400000</v>
      </c>
      <c r="C7" s="63"/>
      <c r="D7" s="16"/>
      <c r="E7" s="16"/>
      <c r="F7" s="81">
        <f t="shared" si="0"/>
        <v>400000</v>
      </c>
      <c r="G7" s="23"/>
      <c r="H7" s="7"/>
      <c r="I7" s="7"/>
      <c r="J7" s="81">
        <f t="shared" si="1"/>
        <v>400000</v>
      </c>
      <c r="K7" s="7"/>
    </row>
    <row r="8" spans="1:11">
      <c r="A8" s="66" t="s">
        <v>44</v>
      </c>
      <c r="B8" s="69"/>
      <c r="C8" s="63">
        <v>320000</v>
      </c>
      <c r="D8" s="16"/>
      <c r="E8" s="16"/>
      <c r="F8" s="20"/>
      <c r="G8" s="82">
        <f t="shared" ref="G5:G23" si="2">C8+E8-D8</f>
        <v>320000</v>
      </c>
      <c r="H8" s="7"/>
      <c r="I8" s="7"/>
      <c r="J8" s="20"/>
      <c r="K8" s="86">
        <v>320000</v>
      </c>
    </row>
    <row r="9" spans="1:11">
      <c r="A9" s="66" t="s">
        <v>45</v>
      </c>
      <c r="B9" s="68"/>
      <c r="C9" s="63">
        <v>3000</v>
      </c>
      <c r="D9" s="16"/>
      <c r="E9" s="16"/>
      <c r="F9" s="20"/>
      <c r="G9" s="82">
        <f t="shared" si="2"/>
        <v>3000</v>
      </c>
      <c r="H9" s="7"/>
      <c r="I9" s="7"/>
      <c r="J9" s="7"/>
      <c r="K9" s="82">
        <f t="shared" ref="G9:K18" si="3">G9+I9-H9</f>
        <v>3000</v>
      </c>
    </row>
    <row r="10" spans="1:11">
      <c r="A10" s="66" t="s">
        <v>46</v>
      </c>
      <c r="B10" s="68"/>
      <c r="C10" s="63">
        <v>100000</v>
      </c>
      <c r="D10" s="16"/>
      <c r="E10" s="16"/>
      <c r="F10" s="20"/>
      <c r="G10" s="82">
        <f t="shared" si="2"/>
        <v>100000</v>
      </c>
      <c r="H10" s="16"/>
      <c r="I10" s="16"/>
      <c r="J10" s="7"/>
      <c r="K10" s="82">
        <f t="shared" si="3"/>
        <v>100000</v>
      </c>
    </row>
    <row r="11" spans="1:11">
      <c r="A11" s="66" t="s">
        <v>47</v>
      </c>
      <c r="B11" s="68"/>
      <c r="C11" s="63">
        <v>150000</v>
      </c>
      <c r="D11" s="16"/>
      <c r="E11" s="16"/>
      <c r="F11" s="20"/>
      <c r="G11" s="74">
        <f t="shared" si="2"/>
        <v>150000</v>
      </c>
      <c r="H11" s="16"/>
      <c r="I11" s="80">
        <f t="shared" si="3"/>
        <v>150000</v>
      </c>
      <c r="J11" s="7"/>
      <c r="K11" s="7"/>
    </row>
    <row r="12" spans="1:11">
      <c r="A12" s="66" t="s">
        <v>48</v>
      </c>
      <c r="B12" s="68">
        <v>3000</v>
      </c>
      <c r="C12" s="63"/>
      <c r="D12" s="16"/>
      <c r="E12" s="16"/>
      <c r="F12" s="73">
        <f t="shared" si="0"/>
        <v>3000</v>
      </c>
      <c r="G12" s="23"/>
      <c r="H12" s="73">
        <f t="shared" si="0"/>
        <v>3000</v>
      </c>
      <c r="I12" s="16"/>
      <c r="J12" s="7"/>
      <c r="K12" s="7"/>
    </row>
    <row r="13" spans="1:11">
      <c r="A13" s="66" t="s">
        <v>49</v>
      </c>
      <c r="B13" s="69">
        <v>4000</v>
      </c>
      <c r="C13" s="63"/>
      <c r="D13" s="16"/>
      <c r="E13" s="16"/>
      <c r="F13" s="73">
        <f t="shared" si="0"/>
        <v>4000</v>
      </c>
      <c r="G13" s="23"/>
      <c r="H13" s="73">
        <f t="shared" si="0"/>
        <v>4000</v>
      </c>
      <c r="I13" s="16"/>
      <c r="J13" s="7"/>
      <c r="K13" s="7"/>
    </row>
    <row r="14" spans="1:11">
      <c r="A14" s="66" t="s">
        <v>50</v>
      </c>
      <c r="B14" s="72">
        <v>6000</v>
      </c>
      <c r="C14" s="63"/>
      <c r="D14" s="16"/>
      <c r="E14" s="16"/>
      <c r="F14" s="73">
        <f t="shared" si="0"/>
        <v>6000</v>
      </c>
      <c r="G14" s="23"/>
      <c r="H14" s="73">
        <f t="shared" si="0"/>
        <v>6000</v>
      </c>
      <c r="I14" s="16"/>
      <c r="J14" s="7"/>
      <c r="K14" s="7"/>
    </row>
    <row r="15" spans="1:11">
      <c r="A15" s="66" t="s">
        <v>51</v>
      </c>
      <c r="B15" s="68">
        <v>30000</v>
      </c>
      <c r="C15" s="63"/>
      <c r="D15" s="16"/>
      <c r="E15" s="16"/>
      <c r="F15" s="73">
        <f t="shared" si="0"/>
        <v>30000</v>
      </c>
      <c r="G15" s="23"/>
      <c r="H15" s="73">
        <f t="shared" si="0"/>
        <v>30000</v>
      </c>
      <c r="I15" s="16"/>
      <c r="J15" s="7"/>
      <c r="K15" s="7"/>
    </row>
    <row r="16" spans="1:11" ht="17.25" thickBot="1">
      <c r="A16" s="66" t="s">
        <v>52</v>
      </c>
      <c r="B16" s="70">
        <f>SUM(B4:B15)</f>
        <v>573000</v>
      </c>
      <c r="C16" s="64">
        <f>SUM(C8:C15)</f>
        <v>573000</v>
      </c>
      <c r="D16" s="16"/>
      <c r="E16" s="16"/>
      <c r="F16" s="20"/>
      <c r="G16" s="23"/>
      <c r="H16" s="16"/>
      <c r="I16" s="16"/>
      <c r="J16" s="7"/>
      <c r="K16" s="23"/>
    </row>
    <row r="17" spans="1:11" ht="17.25" thickTop="1">
      <c r="A17" s="3" t="s">
        <v>53</v>
      </c>
      <c r="B17" s="7"/>
      <c r="C17" s="3"/>
      <c r="D17" s="16">
        <v>3200</v>
      </c>
      <c r="E17" s="16"/>
      <c r="F17" s="73">
        <f t="shared" si="0"/>
        <v>3200</v>
      </c>
      <c r="G17" s="23"/>
      <c r="H17" s="80">
        <v>3200</v>
      </c>
      <c r="I17" s="16"/>
      <c r="J17" s="20"/>
      <c r="K17" s="7"/>
    </row>
    <row r="18" spans="1:11">
      <c r="A18" s="3" t="s">
        <v>54</v>
      </c>
      <c r="B18" s="7"/>
      <c r="C18" s="3"/>
      <c r="D18" s="16"/>
      <c r="E18" s="16">
        <v>3200</v>
      </c>
      <c r="F18" s="20"/>
      <c r="G18" s="82">
        <f>C18+E18-D18</f>
        <v>3200</v>
      </c>
      <c r="H18" s="16"/>
      <c r="I18" s="16"/>
      <c r="J18" s="7"/>
      <c r="K18" s="82">
        <f t="shared" si="3"/>
        <v>3200</v>
      </c>
    </row>
    <row r="19" spans="1:11">
      <c r="A19" s="3" t="s">
        <v>12</v>
      </c>
      <c r="B19" s="7"/>
      <c r="C19" s="3"/>
      <c r="D19" s="16">
        <v>500</v>
      </c>
      <c r="E19" s="16"/>
      <c r="F19" s="73">
        <f t="shared" si="0"/>
        <v>500</v>
      </c>
      <c r="G19" s="23"/>
      <c r="H19" s="80">
        <v>500</v>
      </c>
      <c r="I19" s="16"/>
      <c r="J19" s="7"/>
      <c r="K19" s="7"/>
    </row>
    <row r="20" spans="1:11" ht="33">
      <c r="A20" s="4" t="s">
        <v>55</v>
      </c>
      <c r="B20" s="7"/>
      <c r="C20" s="7"/>
      <c r="D20" s="8"/>
      <c r="E20" s="16">
        <v>4000</v>
      </c>
      <c r="F20" s="20"/>
      <c r="G20" s="82">
        <f t="shared" si="2"/>
        <v>4000</v>
      </c>
      <c r="H20" s="16"/>
      <c r="I20" s="8"/>
      <c r="J20" s="85"/>
      <c r="K20" s="83">
        <v>4000</v>
      </c>
    </row>
    <row r="21" spans="1:11">
      <c r="A21" s="3" t="s">
        <v>13</v>
      </c>
      <c r="B21" s="7"/>
      <c r="C21" s="7"/>
      <c r="D21" s="8">
        <v>4000</v>
      </c>
      <c r="E21" s="7"/>
      <c r="F21" s="73">
        <f t="shared" si="0"/>
        <v>4000</v>
      </c>
      <c r="G21" s="23"/>
      <c r="H21" s="80">
        <v>4000</v>
      </c>
      <c r="I21" s="8"/>
      <c r="J21" s="3"/>
      <c r="K21" s="7"/>
    </row>
    <row r="22" spans="1:11">
      <c r="A22" s="3" t="s">
        <v>56</v>
      </c>
      <c r="B22" s="7"/>
      <c r="C22" s="7"/>
      <c r="D22" s="8">
        <v>4000</v>
      </c>
      <c r="E22" s="7"/>
      <c r="F22" s="73">
        <f t="shared" si="0"/>
        <v>4000</v>
      </c>
      <c r="G22" s="23"/>
      <c r="H22" s="80">
        <v>4000</v>
      </c>
      <c r="I22" s="8"/>
      <c r="J22" s="7"/>
      <c r="K22" s="7"/>
    </row>
    <row r="23" spans="1:11">
      <c r="A23" s="3" t="s">
        <v>57</v>
      </c>
      <c r="B23" s="7"/>
      <c r="C23" s="3"/>
      <c r="D23" s="16"/>
      <c r="E23" s="7">
        <v>4000</v>
      </c>
      <c r="F23" s="22"/>
      <c r="G23" s="82">
        <f t="shared" si="2"/>
        <v>4000</v>
      </c>
      <c r="H23" s="16"/>
      <c r="I23" s="16"/>
      <c r="J23" s="7"/>
      <c r="K23" s="83">
        <v>4000</v>
      </c>
    </row>
    <row r="24" spans="1:11" ht="17.25" thickBot="1">
      <c r="A24" s="3" t="s">
        <v>11</v>
      </c>
      <c r="B24" s="7"/>
      <c r="C24" s="3"/>
      <c r="D24" s="17">
        <f>SUM(D4:D23)</f>
        <v>11700</v>
      </c>
      <c r="E24" s="17">
        <f>SUM(E4:E23)</f>
        <v>11700</v>
      </c>
      <c r="F24" s="21">
        <f>SUM(F4:F23)</f>
        <v>584200</v>
      </c>
      <c r="G24" s="17">
        <f>SUM(G4:G23)</f>
        <v>584200</v>
      </c>
      <c r="H24" s="19">
        <f>SUM(H12:H23)</f>
        <v>54700</v>
      </c>
      <c r="I24" s="19">
        <f t="shared" ref="D24:I24" si="4">SUM(I4:I21)</f>
        <v>150000</v>
      </c>
      <c r="J24" s="7"/>
      <c r="K24" s="7"/>
    </row>
    <row r="25" spans="1:11" ht="17.25" thickTop="1">
      <c r="A25" s="3" t="s">
        <v>14</v>
      </c>
      <c r="B25" s="7"/>
      <c r="C25" s="7"/>
      <c r="D25" s="7"/>
      <c r="E25" s="7"/>
      <c r="F25" s="7"/>
      <c r="G25" s="7"/>
      <c r="H25" s="84">
        <v>95300</v>
      </c>
      <c r="I25" s="9"/>
      <c r="J25" s="9"/>
      <c r="K25" s="84">
        <v>95300</v>
      </c>
    </row>
    <row r="26" spans="1:11" ht="17.25" thickBot="1">
      <c r="A26" s="5" t="s">
        <v>11</v>
      </c>
      <c r="B26" s="12"/>
      <c r="C26" s="5"/>
      <c r="D26" s="18"/>
      <c r="E26" s="18"/>
      <c r="F26" s="12"/>
      <c r="G26" s="12"/>
      <c r="H26" s="10">
        <v>30100</v>
      </c>
      <c r="I26" s="10">
        <v>30100</v>
      </c>
      <c r="J26" s="10">
        <f>SUM(J4:J25)</f>
        <v>529500</v>
      </c>
      <c r="K26" s="10">
        <f>SUM(K4:K25)</f>
        <v>529500</v>
      </c>
    </row>
    <row r="27" spans="1:11" ht="17.25" thickTop="1"/>
  </sheetData>
  <mergeCells count="6">
    <mergeCell ref="J2:K2"/>
    <mergeCell ref="A2:A3"/>
    <mergeCell ref="B2:C2"/>
    <mergeCell ref="D2:E2"/>
    <mergeCell ref="F2:G2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B1" workbookViewId="0">
      <selection activeCell="I36" sqref="I36"/>
    </sheetView>
  </sheetViews>
  <sheetFormatPr defaultRowHeight="16.5"/>
  <cols>
    <col min="1" max="1" width="16.125" bestFit="1" customWidth="1"/>
    <col min="2" max="2" width="7.125" customWidth="1"/>
    <col min="3" max="3" width="13.625" bestFit="1" customWidth="1"/>
    <col min="4" max="4" width="10.5" customWidth="1"/>
    <col min="5" max="5" width="10.875" bestFit="1" customWidth="1"/>
    <col min="7" max="7" width="8.5" bestFit="1" customWidth="1"/>
    <col min="8" max="8" width="9.5" bestFit="1" customWidth="1"/>
    <col min="9" max="9" width="9.25" bestFit="1" customWidth="1"/>
    <col min="10" max="10" width="6.75" customWidth="1"/>
    <col min="11" max="11" width="9.5" bestFit="1" customWidth="1"/>
  </cols>
  <sheetData>
    <row r="1" spans="1:12">
      <c r="A1" t="s">
        <v>17</v>
      </c>
      <c r="B1" t="s">
        <v>58</v>
      </c>
      <c r="G1" t="s">
        <v>22</v>
      </c>
    </row>
    <row r="3" spans="1:12">
      <c r="A3" s="27" t="s">
        <v>19</v>
      </c>
      <c r="B3" s="24">
        <v>41578</v>
      </c>
      <c r="C3" s="28" t="s">
        <v>47</v>
      </c>
      <c r="D3" s="11">
        <v>150000</v>
      </c>
      <c r="G3" s="60" t="s">
        <v>47</v>
      </c>
      <c r="H3" s="60"/>
      <c r="I3" s="60"/>
      <c r="J3" s="60"/>
      <c r="K3" s="60"/>
      <c r="L3" s="60"/>
    </row>
    <row r="4" spans="1:12">
      <c r="C4" s="25" t="s">
        <v>18</v>
      </c>
      <c r="E4" s="11">
        <v>150000</v>
      </c>
      <c r="G4" s="24">
        <v>41578</v>
      </c>
      <c r="H4" s="13" t="s">
        <v>24</v>
      </c>
      <c r="I4" s="8">
        <v>150000</v>
      </c>
      <c r="J4" s="29">
        <v>41562</v>
      </c>
      <c r="L4" s="30">
        <v>50000</v>
      </c>
    </row>
    <row r="5" spans="1:12">
      <c r="H5" s="13"/>
      <c r="I5" s="5"/>
      <c r="J5" s="24">
        <v>41564</v>
      </c>
      <c r="L5" s="31">
        <v>100000</v>
      </c>
    </row>
    <row r="6" spans="1:12" ht="17.25" thickBot="1">
      <c r="B6" s="24">
        <v>41578</v>
      </c>
      <c r="C6" t="s">
        <v>18</v>
      </c>
      <c r="D6" s="11">
        <v>54700</v>
      </c>
      <c r="E6" s="11"/>
      <c r="H6" s="13"/>
      <c r="I6" s="15">
        <f>SUM(I4:I5)</f>
        <v>150000</v>
      </c>
      <c r="L6" s="32">
        <f>SUM(L4:L5)</f>
        <v>150000</v>
      </c>
    </row>
    <row r="7" spans="1:12" ht="17.25" thickTop="1">
      <c r="C7" s="25" t="s">
        <v>48</v>
      </c>
      <c r="D7" s="11"/>
      <c r="E7" s="11">
        <v>3000</v>
      </c>
    </row>
    <row r="8" spans="1:12">
      <c r="C8" s="25" t="s">
        <v>49</v>
      </c>
      <c r="D8" s="11"/>
      <c r="E8" s="11">
        <v>4000</v>
      </c>
      <c r="G8" s="60" t="s">
        <v>48</v>
      </c>
      <c r="H8" s="60"/>
      <c r="I8" s="60"/>
      <c r="J8" s="60"/>
      <c r="K8" s="60"/>
      <c r="L8" s="60"/>
    </row>
    <row r="9" spans="1:12" ht="17.25" thickBot="1">
      <c r="C9" s="25" t="s">
        <v>50</v>
      </c>
      <c r="D9" s="11"/>
      <c r="E9" s="11">
        <v>6000</v>
      </c>
      <c r="G9" s="33">
        <v>41555</v>
      </c>
      <c r="H9" s="13"/>
      <c r="I9" s="34">
        <v>3000</v>
      </c>
      <c r="J9" s="24">
        <v>41578</v>
      </c>
      <c r="K9" s="13" t="s">
        <v>24</v>
      </c>
      <c r="L9" s="32">
        <v>3000</v>
      </c>
    </row>
    <row r="10" spans="1:12" ht="17.25" thickTop="1">
      <c r="C10" s="25" t="s">
        <v>51</v>
      </c>
      <c r="D10" s="11"/>
      <c r="E10" s="11">
        <v>30000</v>
      </c>
      <c r="H10" s="13"/>
      <c r="I10" s="13"/>
      <c r="J10" s="24"/>
      <c r="L10" s="30"/>
    </row>
    <row r="11" spans="1:12">
      <c r="C11" s="25" t="s">
        <v>59</v>
      </c>
      <c r="D11" s="11"/>
      <c r="E11" s="11">
        <v>4000</v>
      </c>
      <c r="G11" s="60" t="s">
        <v>49</v>
      </c>
      <c r="H11" s="60"/>
      <c r="I11" s="60"/>
      <c r="J11" s="60"/>
      <c r="K11" s="60"/>
      <c r="L11" s="60"/>
    </row>
    <row r="12" spans="1:12">
      <c r="C12" s="25" t="s">
        <v>60</v>
      </c>
      <c r="D12" s="11"/>
      <c r="E12" s="11">
        <v>500</v>
      </c>
      <c r="G12" s="24">
        <v>41568</v>
      </c>
      <c r="I12" s="8">
        <v>4000</v>
      </c>
      <c r="J12" s="24">
        <v>41578</v>
      </c>
      <c r="K12" s="13" t="s">
        <v>24</v>
      </c>
      <c r="L12" s="30">
        <v>4000</v>
      </c>
    </row>
    <row r="13" spans="1:12">
      <c r="C13" s="25" t="s">
        <v>56</v>
      </c>
      <c r="E13" s="11">
        <v>4000</v>
      </c>
      <c r="H13" s="13"/>
      <c r="I13" s="5"/>
      <c r="J13" s="24"/>
      <c r="K13" s="13"/>
      <c r="L13" s="31"/>
    </row>
    <row r="14" spans="1:12" ht="17.25" thickBot="1">
      <c r="A14" s="27" t="s">
        <v>20</v>
      </c>
      <c r="C14" s="25" t="s">
        <v>61</v>
      </c>
      <c r="E14" s="11">
        <v>3200</v>
      </c>
      <c r="H14" s="13"/>
      <c r="I14" s="15">
        <f>SUM(I12:I13)</f>
        <v>4000</v>
      </c>
      <c r="L14" s="32">
        <f>SUM(L12:L13)</f>
        <v>4000</v>
      </c>
    </row>
    <row r="15" spans="1:12" ht="17.25" thickTop="1"/>
    <row r="16" spans="1:12">
      <c r="B16" s="24">
        <v>41578</v>
      </c>
      <c r="C16" t="s">
        <v>62</v>
      </c>
      <c r="D16" s="11">
        <v>95300</v>
      </c>
      <c r="E16" s="11"/>
      <c r="G16" s="60" t="s">
        <v>50</v>
      </c>
      <c r="H16" s="60"/>
      <c r="I16" s="60"/>
      <c r="J16" s="60"/>
      <c r="K16" s="60"/>
      <c r="L16" s="60"/>
    </row>
    <row r="17" spans="3:12" ht="17.25" thickBot="1">
      <c r="C17" s="25" t="s">
        <v>46</v>
      </c>
      <c r="D17" s="11"/>
      <c r="E17" s="11">
        <v>95300</v>
      </c>
      <c r="G17" s="33">
        <v>41577</v>
      </c>
      <c r="H17" s="13"/>
      <c r="I17" s="34">
        <v>6000</v>
      </c>
      <c r="J17" s="35">
        <v>41578</v>
      </c>
      <c r="K17" s="13" t="s">
        <v>24</v>
      </c>
      <c r="L17" s="32">
        <v>6000</v>
      </c>
    </row>
    <row r="18" spans="3:12" ht="17.25" thickTop="1"/>
    <row r="19" spans="3:12">
      <c r="G19" s="60" t="s">
        <v>63</v>
      </c>
      <c r="H19" s="60"/>
      <c r="I19" s="60"/>
      <c r="J19" s="60"/>
      <c r="K19" s="60"/>
      <c r="L19" s="60"/>
    </row>
    <row r="20" spans="3:12" ht="17.25" thickBot="1">
      <c r="G20" s="35">
        <v>41578</v>
      </c>
      <c r="H20" s="13"/>
      <c r="I20" s="34">
        <v>30000</v>
      </c>
      <c r="J20" s="35">
        <v>41578</v>
      </c>
      <c r="K20" s="13" t="s">
        <v>24</v>
      </c>
      <c r="L20" s="32">
        <v>30000</v>
      </c>
    </row>
    <row r="21" spans="3:12" ht="17.25" thickTop="1"/>
    <row r="22" spans="3:12">
      <c r="G22" s="60" t="s">
        <v>59</v>
      </c>
      <c r="H22" s="60"/>
      <c r="I22" s="60"/>
      <c r="J22" s="60"/>
      <c r="K22" s="60"/>
      <c r="L22" s="60"/>
    </row>
    <row r="23" spans="3:12" ht="17.25" thickBot="1">
      <c r="G23" s="35">
        <v>41578</v>
      </c>
      <c r="H23" s="13"/>
      <c r="I23" s="34">
        <v>4000</v>
      </c>
      <c r="J23" s="35">
        <v>41578</v>
      </c>
      <c r="K23" s="13" t="s">
        <v>24</v>
      </c>
      <c r="L23" s="32">
        <v>4000</v>
      </c>
    </row>
    <row r="24" spans="3:12" ht="17.25" thickTop="1"/>
    <row r="25" spans="3:12">
      <c r="G25" s="60" t="s">
        <v>64</v>
      </c>
      <c r="H25" s="60"/>
      <c r="I25" s="60"/>
      <c r="J25" s="60"/>
      <c r="K25" s="60"/>
      <c r="L25" s="60"/>
    </row>
    <row r="26" spans="3:12" ht="17.25" thickBot="1">
      <c r="G26" s="35">
        <v>41578</v>
      </c>
      <c r="I26" s="75">
        <v>4000</v>
      </c>
      <c r="J26" s="35">
        <v>41578</v>
      </c>
      <c r="K26" s="13" t="s">
        <v>24</v>
      </c>
      <c r="L26" s="32">
        <v>4000</v>
      </c>
    </row>
    <row r="27" spans="3:12" ht="18" thickTop="1" thickBot="1">
      <c r="H27" s="13"/>
      <c r="I27" s="15">
        <f>SUM(I26:I26)</f>
        <v>4000</v>
      </c>
      <c r="L27" s="32">
        <f>SUM(L26:L26)</f>
        <v>4000</v>
      </c>
    </row>
    <row r="28" spans="3:12" ht="17.25" thickTop="1"/>
    <row r="29" spans="3:12">
      <c r="G29" s="60" t="s">
        <v>62</v>
      </c>
      <c r="H29" s="60"/>
      <c r="I29" s="60"/>
      <c r="J29" s="60"/>
      <c r="K29" s="60"/>
      <c r="L29" s="60"/>
    </row>
    <row r="30" spans="3:12">
      <c r="F30" s="13"/>
      <c r="G30" s="29">
        <v>41578</v>
      </c>
      <c r="I30" s="36">
        <v>54700</v>
      </c>
      <c r="J30" s="78">
        <v>41578</v>
      </c>
      <c r="K30" s="13"/>
      <c r="L30" s="30">
        <v>150000</v>
      </c>
    </row>
    <row r="31" spans="3:12">
      <c r="F31" s="13"/>
      <c r="G31" s="29">
        <v>41578</v>
      </c>
      <c r="I31" s="79">
        <v>95300</v>
      </c>
      <c r="J31" s="29"/>
      <c r="K31" s="13"/>
      <c r="L31" s="31"/>
    </row>
    <row r="32" spans="3:12" ht="17.25" thickBot="1">
      <c r="H32" s="13"/>
      <c r="I32" s="76">
        <f>SUM(I30:I31)</f>
        <v>150000</v>
      </c>
      <c r="L32" s="77">
        <f>SUM(L30:L30)</f>
        <v>150000</v>
      </c>
    </row>
    <row r="33" ht="17.25" thickTop="1"/>
  </sheetData>
  <mergeCells count="8">
    <mergeCell ref="G29:L29"/>
    <mergeCell ref="G16:L16"/>
    <mergeCell ref="G19:L19"/>
    <mergeCell ref="G22:L22"/>
    <mergeCell ref="G25:L25"/>
    <mergeCell ref="G3:L3"/>
    <mergeCell ref="G8:L8"/>
    <mergeCell ref="G11:L1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1"/>
  <sheetViews>
    <sheetView showGridLines="0" tabSelected="1" workbookViewId="0">
      <selection activeCell="E40" sqref="E40"/>
    </sheetView>
  </sheetViews>
  <sheetFormatPr defaultRowHeight="16.5"/>
  <cols>
    <col min="1" max="1" width="13.375" bestFit="1" customWidth="1"/>
    <col min="4" max="4" width="9.25" bestFit="1" customWidth="1"/>
    <col min="5" max="5" width="9.5" bestFit="1" customWidth="1"/>
  </cols>
  <sheetData>
    <row r="1" spans="1:7">
      <c r="A1" t="s">
        <v>25</v>
      </c>
    </row>
    <row r="2" spans="1:7">
      <c r="B2" s="60" t="s">
        <v>7</v>
      </c>
      <c r="C2" s="60"/>
      <c r="D2" s="60"/>
      <c r="E2" s="60"/>
      <c r="F2" s="60"/>
      <c r="G2" s="60"/>
    </row>
    <row r="3" spans="1:7">
      <c r="B3" s="24">
        <v>41548</v>
      </c>
      <c r="C3" s="13"/>
      <c r="D3" s="87">
        <v>100000</v>
      </c>
      <c r="E3" s="29">
        <v>41549</v>
      </c>
      <c r="G3" s="30">
        <v>80000</v>
      </c>
    </row>
    <row r="4" spans="1:7">
      <c r="B4" s="24">
        <v>41562</v>
      </c>
      <c r="C4" s="13"/>
      <c r="D4" s="3">
        <v>50000</v>
      </c>
      <c r="E4" s="24">
        <v>41549</v>
      </c>
      <c r="G4" s="30">
        <v>6000</v>
      </c>
    </row>
    <row r="5" spans="1:7">
      <c r="C5" s="13"/>
      <c r="D5" s="71"/>
      <c r="E5" s="24">
        <v>41568</v>
      </c>
      <c r="G5" s="30">
        <v>4000</v>
      </c>
    </row>
    <row r="6" spans="1:7">
      <c r="D6" s="3"/>
      <c r="E6" s="29">
        <v>41577</v>
      </c>
      <c r="G6" s="38">
        <v>6000</v>
      </c>
    </row>
    <row r="7" spans="1:7">
      <c r="D7" s="3"/>
      <c r="E7" s="29">
        <v>41578</v>
      </c>
      <c r="G7" s="38">
        <v>30000</v>
      </c>
    </row>
    <row r="8" spans="1:7">
      <c r="D8" s="5"/>
      <c r="E8" s="29">
        <v>41578</v>
      </c>
      <c r="F8" s="26" t="s">
        <v>23</v>
      </c>
      <c r="G8" s="47">
        <v>24000</v>
      </c>
    </row>
    <row r="9" spans="1:7" ht="17.25" thickBot="1">
      <c r="D9" s="56">
        <f>SUM(D3:D8)</f>
        <v>150000</v>
      </c>
      <c r="E9" s="24"/>
      <c r="G9" s="32">
        <f>SUM(G3:G8)</f>
        <v>150000</v>
      </c>
    </row>
    <row r="10" spans="1:7" ht="17.25" thickTop="1"/>
    <row r="11" spans="1:7">
      <c r="B11" s="60" t="s">
        <v>8</v>
      </c>
      <c r="C11" s="60"/>
      <c r="D11" s="60"/>
      <c r="E11" s="60"/>
      <c r="F11" s="60"/>
      <c r="G11" s="60"/>
    </row>
    <row r="12" spans="1:7" ht="17.25" thickBot="1">
      <c r="B12" s="33">
        <v>41564</v>
      </c>
      <c r="C12" s="13"/>
      <c r="D12" s="34">
        <v>100000</v>
      </c>
      <c r="E12" s="43">
        <v>41578</v>
      </c>
      <c r="F12" s="41" t="s">
        <v>23</v>
      </c>
      <c r="G12" s="44">
        <v>100000</v>
      </c>
    </row>
    <row r="13" spans="1:7" ht="17.25" thickTop="1">
      <c r="B13" s="29"/>
      <c r="C13" s="13"/>
      <c r="D13" s="39"/>
      <c r="E13" s="48"/>
      <c r="F13" s="41"/>
      <c r="G13" s="50"/>
    </row>
    <row r="15" spans="1:7">
      <c r="B15" s="60" t="s">
        <v>9</v>
      </c>
      <c r="C15" s="60"/>
      <c r="D15" s="60"/>
      <c r="E15" s="60"/>
      <c r="F15" s="60"/>
      <c r="G15" s="60"/>
    </row>
    <row r="16" spans="1:7">
      <c r="B16" s="24">
        <v>41549</v>
      </c>
      <c r="D16" s="8">
        <v>6000</v>
      </c>
      <c r="E16" s="29">
        <v>41578</v>
      </c>
      <c r="G16" s="30">
        <v>500</v>
      </c>
    </row>
    <row r="17" spans="2:7">
      <c r="C17" s="13"/>
      <c r="D17" s="5"/>
      <c r="E17" s="45">
        <v>41578</v>
      </c>
      <c r="F17" s="41" t="s">
        <v>23</v>
      </c>
      <c r="G17" s="46">
        <v>5500</v>
      </c>
    </row>
    <row r="18" spans="2:7" ht="17.25" thickBot="1">
      <c r="C18" s="13"/>
      <c r="D18" s="15">
        <f>SUM(D16:D17)</f>
        <v>6000</v>
      </c>
      <c r="G18" s="32">
        <f>SUM(G16:G17)</f>
        <v>6000</v>
      </c>
    </row>
    <row r="19" spans="2:7" ht="17.25" thickTop="1">
      <c r="C19" s="13"/>
      <c r="D19" s="14"/>
      <c r="G19" s="30"/>
    </row>
    <row r="21" spans="2:7">
      <c r="B21" s="60" t="s">
        <v>43</v>
      </c>
      <c r="C21" s="60"/>
      <c r="D21" s="60"/>
      <c r="E21" s="60"/>
      <c r="F21" s="60"/>
      <c r="G21" s="60"/>
    </row>
    <row r="22" spans="2:7">
      <c r="B22" s="24">
        <v>41549</v>
      </c>
      <c r="D22" s="8">
        <v>400000</v>
      </c>
      <c r="E22" s="45">
        <v>41578</v>
      </c>
      <c r="F22" s="41" t="s">
        <v>23</v>
      </c>
      <c r="G22" s="50">
        <v>400000</v>
      </c>
    </row>
    <row r="23" spans="2:7">
      <c r="C23" s="13"/>
      <c r="D23" s="5"/>
    </row>
    <row r="24" spans="2:7" ht="17.25" thickBot="1">
      <c r="C24" s="13"/>
      <c r="D24" s="15">
        <f>SUM(D22:D23)</f>
        <v>400000</v>
      </c>
      <c r="G24" s="32">
        <f>SUM(G22:G22)</f>
        <v>400000</v>
      </c>
    </row>
    <row r="25" spans="2:7" ht="17.25" thickTop="1">
      <c r="C25" s="13"/>
      <c r="D25" s="14"/>
      <c r="G25" s="30"/>
    </row>
    <row r="26" spans="2:7">
      <c r="C26" s="13"/>
      <c r="D26" s="14"/>
      <c r="G26" s="30"/>
    </row>
    <row r="27" spans="2:7">
      <c r="B27" s="60" t="s">
        <v>44</v>
      </c>
      <c r="C27" s="60"/>
      <c r="D27" s="60"/>
      <c r="E27" s="60"/>
      <c r="F27" s="60"/>
      <c r="G27" s="60"/>
    </row>
    <row r="28" spans="2:7" ht="17.25" thickBot="1">
      <c r="B28" s="40">
        <v>41578</v>
      </c>
      <c r="C28" s="41" t="s">
        <v>65</v>
      </c>
      <c r="D28" s="42">
        <v>320000</v>
      </c>
      <c r="E28" s="88">
        <v>41549</v>
      </c>
      <c r="F28" s="89"/>
      <c r="G28" s="90">
        <v>320000</v>
      </c>
    </row>
    <row r="29" spans="2:7" ht="17.25" thickTop="1">
      <c r="B29" s="29"/>
      <c r="C29" s="13"/>
      <c r="D29" s="39"/>
      <c r="E29" s="48"/>
      <c r="F29" s="41"/>
      <c r="G29" s="50"/>
    </row>
    <row r="31" spans="2:7">
      <c r="B31" s="60" t="s">
        <v>45</v>
      </c>
      <c r="C31" s="60"/>
      <c r="D31" s="60"/>
      <c r="E31" s="60"/>
      <c r="F31" s="60"/>
      <c r="G31" s="60"/>
    </row>
    <row r="32" spans="2:7" ht="17.25" thickBot="1">
      <c r="B32" s="40">
        <v>41578</v>
      </c>
      <c r="C32" s="41" t="s">
        <v>66</v>
      </c>
      <c r="D32" s="42">
        <v>3000</v>
      </c>
      <c r="E32" s="88">
        <v>41555</v>
      </c>
      <c r="F32" s="91"/>
      <c r="G32" s="90">
        <v>3000</v>
      </c>
    </row>
    <row r="33" spans="2:7" ht="17.25" thickTop="1">
      <c r="B33" s="29"/>
      <c r="C33" s="13"/>
      <c r="D33" s="39"/>
      <c r="E33" s="48"/>
      <c r="F33" s="41"/>
      <c r="G33" s="50"/>
    </row>
    <row r="35" spans="2:7">
      <c r="B35" s="60" t="s">
        <v>67</v>
      </c>
      <c r="C35" s="60"/>
      <c r="D35" s="60"/>
      <c r="E35" s="60"/>
      <c r="F35" s="60"/>
      <c r="G35" s="60"/>
    </row>
    <row r="36" spans="2:7">
      <c r="B36" s="48">
        <v>41578</v>
      </c>
      <c r="C36" s="41" t="s">
        <v>23</v>
      </c>
      <c r="D36" s="92">
        <v>195300</v>
      </c>
      <c r="E36" s="29">
        <v>41548</v>
      </c>
      <c r="G36" s="13">
        <v>100000</v>
      </c>
    </row>
    <row r="37" spans="2:7">
      <c r="B37" s="48"/>
      <c r="C37" s="41"/>
      <c r="D37" s="93"/>
      <c r="E37" s="29">
        <v>41578</v>
      </c>
      <c r="G37" s="30">
        <v>95300</v>
      </c>
    </row>
    <row r="38" spans="2:7" ht="17.25" thickBot="1">
      <c r="B38" s="94"/>
      <c r="C38" s="41"/>
      <c r="D38" s="95">
        <v>195300</v>
      </c>
      <c r="E38" s="33"/>
      <c r="G38" s="32">
        <f>SUM(G36:G37)</f>
        <v>195300</v>
      </c>
    </row>
    <row r="39" spans="2:7" ht="17.25" thickTop="1">
      <c r="B39" s="48"/>
      <c r="C39" s="41"/>
      <c r="D39" s="49"/>
      <c r="E39" s="29"/>
      <c r="G39" s="30"/>
    </row>
    <row r="40" spans="2:7">
      <c r="B40" s="48"/>
      <c r="C40" s="41"/>
      <c r="D40" s="49"/>
      <c r="E40" s="29"/>
      <c r="G40" s="30"/>
    </row>
    <row r="42" spans="2:7">
      <c r="B42" s="60" t="s">
        <v>68</v>
      </c>
      <c r="C42" s="60"/>
      <c r="D42" s="60"/>
      <c r="E42" s="60"/>
      <c r="F42" s="60"/>
      <c r="G42" s="60"/>
    </row>
    <row r="43" spans="2:7" ht="17.25" thickBot="1">
      <c r="B43" s="40">
        <v>41578</v>
      </c>
      <c r="C43" s="41" t="s">
        <v>23</v>
      </c>
      <c r="D43" s="42">
        <v>4000</v>
      </c>
      <c r="E43" s="35">
        <v>41578</v>
      </c>
      <c r="G43" s="32">
        <v>4000</v>
      </c>
    </row>
    <row r="44" spans="2:7" ht="17.25" thickTop="1">
      <c r="B44" s="48"/>
      <c r="C44" s="41"/>
      <c r="D44" s="49"/>
      <c r="E44" s="29"/>
      <c r="G44" s="30"/>
    </row>
    <row r="46" spans="2:7">
      <c r="B46" s="60" t="s">
        <v>54</v>
      </c>
      <c r="C46" s="60"/>
      <c r="D46" s="60"/>
      <c r="E46" s="60"/>
      <c r="F46" s="60"/>
      <c r="G46" s="60"/>
    </row>
    <row r="47" spans="2:7" ht="17.25" thickBot="1">
      <c r="B47" s="40">
        <v>41578</v>
      </c>
      <c r="C47" s="41" t="s">
        <v>23</v>
      </c>
      <c r="D47" s="96">
        <v>3200</v>
      </c>
      <c r="E47" s="35">
        <v>41578</v>
      </c>
      <c r="G47" s="32">
        <v>3200</v>
      </c>
    </row>
    <row r="48" spans="2:7" ht="17.25" thickTop="1">
      <c r="E48" s="45"/>
      <c r="F48" s="41"/>
      <c r="G48" s="50"/>
    </row>
    <row r="49" spans="2:7">
      <c r="B49" s="60" t="s">
        <v>69</v>
      </c>
      <c r="C49" s="60"/>
      <c r="D49" s="60"/>
      <c r="E49" s="60"/>
      <c r="F49" s="60"/>
      <c r="G49" s="60"/>
    </row>
    <row r="50" spans="2:7" ht="17.25" thickBot="1">
      <c r="B50" s="40">
        <v>41578</v>
      </c>
      <c r="C50" s="41" t="s">
        <v>23</v>
      </c>
      <c r="D50" s="96">
        <v>4000</v>
      </c>
      <c r="E50" s="35">
        <v>41578</v>
      </c>
      <c r="G50" s="32">
        <v>4000</v>
      </c>
    </row>
    <row r="51" spans="2:7" ht="17.25" thickTop="1"/>
  </sheetData>
  <mergeCells count="10">
    <mergeCell ref="B49:G49"/>
    <mergeCell ref="B42:G42"/>
    <mergeCell ref="B46:G46"/>
    <mergeCell ref="B27:G27"/>
    <mergeCell ref="B2:G2"/>
    <mergeCell ref="B11:G11"/>
    <mergeCell ref="B15:G15"/>
    <mergeCell ref="B21:G21"/>
    <mergeCell ref="B31:G31"/>
    <mergeCell ref="B35:G3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"/>
  <sheetViews>
    <sheetView showGridLines="0" topLeftCell="E1" workbookViewId="0">
      <selection activeCell="O19" sqref="O19"/>
    </sheetView>
  </sheetViews>
  <sheetFormatPr defaultRowHeight="16.5"/>
  <cols>
    <col min="2" max="2" width="13.25" customWidth="1"/>
    <col min="4" max="4" width="11" bestFit="1" customWidth="1"/>
    <col min="5" max="5" width="11.875" bestFit="1" customWidth="1"/>
    <col min="6" max="7" width="10.875" bestFit="1" customWidth="1"/>
    <col min="10" max="10" width="11.875" bestFit="1" customWidth="1"/>
    <col min="13" max="13" width="14.5" customWidth="1"/>
    <col min="14" max="14" width="11.875" bestFit="1" customWidth="1"/>
    <col min="15" max="15" width="9.25" bestFit="1" customWidth="1"/>
    <col min="16" max="16" width="16" customWidth="1"/>
    <col min="18" max="18" width="11.875" bestFit="1" customWidth="1"/>
  </cols>
  <sheetData>
    <row r="1" spans="1:18">
      <c r="A1" t="s">
        <v>26</v>
      </c>
      <c r="B1" s="61" t="s">
        <v>70</v>
      </c>
      <c r="C1" s="61"/>
      <c r="D1" s="61"/>
      <c r="E1" s="61"/>
      <c r="G1" s="61" t="s">
        <v>70</v>
      </c>
      <c r="H1" s="61"/>
      <c r="I1" s="61"/>
      <c r="J1" s="61"/>
      <c r="M1" s="61" t="s">
        <v>70</v>
      </c>
      <c r="N1" s="61"/>
      <c r="O1" s="61"/>
      <c r="P1" s="61"/>
      <c r="Q1" s="61"/>
      <c r="R1" s="61"/>
    </row>
    <row r="2" spans="1:18">
      <c r="B2" s="61" t="s">
        <v>3</v>
      </c>
      <c r="C2" s="61"/>
      <c r="D2" s="61"/>
      <c r="E2" s="61"/>
      <c r="G2" s="61" t="s">
        <v>29</v>
      </c>
      <c r="H2" s="61"/>
      <c r="I2" s="61"/>
      <c r="J2" s="61"/>
      <c r="M2" s="61" t="s">
        <v>32</v>
      </c>
      <c r="N2" s="61"/>
      <c r="O2" s="61"/>
      <c r="P2" s="61"/>
      <c r="Q2" s="61"/>
      <c r="R2" s="61"/>
    </row>
    <row r="3" spans="1:18">
      <c r="B3" s="60" t="s">
        <v>71</v>
      </c>
      <c r="C3" s="60"/>
      <c r="D3" s="60"/>
      <c r="E3" s="60"/>
      <c r="G3" s="60" t="s">
        <v>71</v>
      </c>
      <c r="H3" s="60"/>
      <c r="I3" s="60"/>
      <c r="J3" s="60"/>
      <c r="M3" s="62" t="s">
        <v>74</v>
      </c>
      <c r="N3" s="62"/>
      <c r="O3" s="62"/>
      <c r="P3" s="62"/>
      <c r="Q3" s="62"/>
      <c r="R3" s="62"/>
    </row>
    <row r="4" spans="1:18">
      <c r="B4" s="13" t="s">
        <v>27</v>
      </c>
      <c r="G4" s="13" t="s">
        <v>30</v>
      </c>
      <c r="J4" s="11">
        <v>100000</v>
      </c>
      <c r="M4" t="s">
        <v>33</v>
      </c>
      <c r="O4" s="2"/>
      <c r="P4" t="s">
        <v>35</v>
      </c>
    </row>
    <row r="5" spans="1:18">
      <c r="B5" s="52" t="s">
        <v>47</v>
      </c>
      <c r="D5" s="11"/>
      <c r="E5" s="11">
        <v>150000</v>
      </c>
      <c r="G5" s="52" t="s">
        <v>73</v>
      </c>
      <c r="I5" s="11"/>
      <c r="J5" s="51">
        <v>95300</v>
      </c>
      <c r="M5" s="52" t="s">
        <v>7</v>
      </c>
      <c r="O5" s="8">
        <v>24000</v>
      </c>
      <c r="P5" s="55" t="s">
        <v>45</v>
      </c>
      <c r="R5" s="11">
        <v>3000</v>
      </c>
    </row>
    <row r="6" spans="1:18" ht="17.25" thickBot="1">
      <c r="B6" s="13" t="s">
        <v>28</v>
      </c>
      <c r="D6" s="11"/>
      <c r="E6" s="11"/>
      <c r="G6" s="13" t="s">
        <v>31</v>
      </c>
      <c r="I6" s="11"/>
      <c r="J6" s="53">
        <f>SUM(J4:J5)</f>
        <v>195300</v>
      </c>
      <c r="M6" s="52" t="s">
        <v>8</v>
      </c>
      <c r="O6" s="8">
        <v>100000</v>
      </c>
      <c r="P6" s="55" t="s">
        <v>44</v>
      </c>
      <c r="R6" s="39">
        <v>320000</v>
      </c>
    </row>
    <row r="7" spans="1:18" ht="17.25" thickTop="1">
      <c r="B7" s="52" t="s">
        <v>48</v>
      </c>
      <c r="D7" s="11">
        <v>3000</v>
      </c>
      <c r="E7" s="11"/>
      <c r="M7" s="52" t="s">
        <v>9</v>
      </c>
      <c r="O7" s="8">
        <v>5500</v>
      </c>
      <c r="P7" s="25" t="s">
        <v>75</v>
      </c>
      <c r="R7" s="39">
        <v>3200</v>
      </c>
    </row>
    <row r="8" spans="1:18">
      <c r="B8" s="52" t="s">
        <v>49</v>
      </c>
      <c r="D8" s="11">
        <v>4000</v>
      </c>
      <c r="E8" s="11"/>
      <c r="M8" s="52" t="s">
        <v>10</v>
      </c>
      <c r="N8" s="11">
        <v>400000</v>
      </c>
      <c r="O8" s="8"/>
      <c r="P8" s="25" t="s">
        <v>57</v>
      </c>
      <c r="R8" s="51">
        <v>4000</v>
      </c>
    </row>
    <row r="9" spans="1:18">
      <c r="B9" s="52" t="s">
        <v>50</v>
      </c>
      <c r="D9" s="11">
        <v>6000</v>
      </c>
      <c r="E9" s="11"/>
      <c r="M9" s="52" t="s">
        <v>34</v>
      </c>
      <c r="N9" s="98">
        <v>-4000</v>
      </c>
      <c r="O9" s="37">
        <v>396000</v>
      </c>
      <c r="P9" s="55" t="s">
        <v>36</v>
      </c>
      <c r="R9" s="11">
        <f>SUM(R5:R8)</f>
        <v>330200</v>
      </c>
    </row>
    <row r="10" spans="1:18">
      <c r="B10" s="52" t="s">
        <v>51</v>
      </c>
      <c r="D10" s="11">
        <v>30000</v>
      </c>
      <c r="E10" s="11"/>
      <c r="M10" s="13"/>
      <c r="N10" s="13"/>
      <c r="O10" s="2"/>
      <c r="P10" s="11" t="s">
        <v>37</v>
      </c>
      <c r="R10" s="11"/>
    </row>
    <row r="11" spans="1:18">
      <c r="B11" s="52" t="s">
        <v>59</v>
      </c>
      <c r="D11" s="11">
        <v>4000</v>
      </c>
      <c r="E11" s="11"/>
      <c r="M11" s="13"/>
      <c r="N11" s="13"/>
      <c r="O11" s="3"/>
      <c r="P11" s="55" t="s">
        <v>21</v>
      </c>
      <c r="R11" s="51">
        <v>195300</v>
      </c>
    </row>
    <row r="12" spans="1:18">
      <c r="B12" s="52" t="s">
        <v>60</v>
      </c>
      <c r="D12" s="39">
        <v>500</v>
      </c>
      <c r="E12" s="39"/>
      <c r="P12" s="11"/>
      <c r="R12" s="11"/>
    </row>
    <row r="13" spans="1:18" ht="17.25" thickBot="1">
      <c r="B13" s="54" t="s">
        <v>56</v>
      </c>
      <c r="D13" s="11">
        <v>4000</v>
      </c>
      <c r="E13" s="11"/>
      <c r="M13" s="52" t="s">
        <v>38</v>
      </c>
      <c r="O13" s="53">
        <f>SUM(O5:O9)</f>
        <v>525500</v>
      </c>
      <c r="P13" s="39" t="s">
        <v>39</v>
      </c>
      <c r="R13" s="99">
        <f>R9+R11</f>
        <v>525500</v>
      </c>
    </row>
    <row r="14" spans="1:18" ht="17.25" thickTop="1">
      <c r="B14" s="54" t="s">
        <v>61</v>
      </c>
      <c r="D14" s="51">
        <v>3200</v>
      </c>
      <c r="E14" s="51">
        <v>54700</v>
      </c>
    </row>
    <row r="15" spans="1:18" ht="17.25" thickBot="1">
      <c r="B15" s="97" t="s">
        <v>72</v>
      </c>
      <c r="D15" s="11"/>
      <c r="E15" s="53">
        <v>95300</v>
      </c>
    </row>
    <row r="16" spans="1:18" ht="17.25" thickTop="1"/>
  </sheetData>
  <mergeCells count="9">
    <mergeCell ref="M1:R1"/>
    <mergeCell ref="M2:R2"/>
    <mergeCell ref="M3:R3"/>
    <mergeCell ref="B1:E1"/>
    <mergeCell ref="B2:E2"/>
    <mergeCell ref="B3:E3"/>
    <mergeCell ref="G1:J1"/>
    <mergeCell ref="G2:J2"/>
    <mergeCell ref="G3:J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工作底稿</vt:lpstr>
      <vt:lpstr>虛帳戶結帳過帳</vt:lpstr>
      <vt:lpstr>實帳戶結帳過帳</vt:lpstr>
      <vt:lpstr>編表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CMPU</dc:creator>
  <cp:lastModifiedBy>CMPU</cp:lastModifiedBy>
  <dcterms:created xsi:type="dcterms:W3CDTF">2013-03-10T09:34:54Z</dcterms:created>
  <dcterms:modified xsi:type="dcterms:W3CDTF">2013-03-17T17:50:25Z</dcterms:modified>
</cp:coreProperties>
</file>