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45" windowWidth="14745" windowHeight="11985" activeTab="1"/>
  </bookViews>
  <sheets>
    <sheet name="工作底稿" sheetId="1" r:id="rId1"/>
    <sheet name="虛帳戶結帳過帳" sheetId="2" r:id="rId2"/>
    <sheet name="實帳戶結帳過帳" sheetId="3" r:id="rId3"/>
    <sheet name="編表" sheetId="4" r:id="rId4"/>
  </sheets>
  <calcPr calcId="145621"/>
</workbook>
</file>

<file path=xl/calcChain.xml><?xml version="1.0" encoding="utf-8"?>
<calcChain xmlns="http://schemas.openxmlformats.org/spreadsheetml/2006/main">
  <c r="R12" i="4" l="1"/>
  <c r="R7" i="4"/>
  <c r="O12" i="4"/>
  <c r="E12" i="4"/>
  <c r="G50" i="3"/>
  <c r="D50" i="3"/>
  <c r="G24" i="3"/>
  <c r="D24" i="3"/>
  <c r="G18" i="3"/>
  <c r="D18" i="3"/>
  <c r="D8" i="3"/>
  <c r="G8" i="3"/>
  <c r="L28" i="2"/>
  <c r="I28" i="2"/>
  <c r="L14" i="2"/>
  <c r="I14" i="2"/>
  <c r="I6" i="2"/>
  <c r="L6" i="2"/>
  <c r="J6" i="1"/>
  <c r="H22" i="1"/>
  <c r="G9" i="1"/>
  <c r="G10" i="1"/>
  <c r="K10" i="1" s="1"/>
  <c r="G11" i="1"/>
  <c r="I11" i="1" s="1"/>
  <c r="I22" i="1" s="1"/>
  <c r="G16" i="1"/>
  <c r="K16" i="1" s="1"/>
  <c r="G18" i="1"/>
  <c r="K18" i="1" s="1"/>
  <c r="F5" i="1"/>
  <c r="J5" i="1" s="1"/>
  <c r="F6" i="1"/>
  <c r="F7" i="1"/>
  <c r="F8" i="1"/>
  <c r="J8" i="1" s="1"/>
  <c r="F12" i="1"/>
  <c r="F13" i="1"/>
  <c r="F14" i="1"/>
  <c r="F17" i="1"/>
  <c r="J17" i="1" s="1"/>
  <c r="F19" i="1"/>
  <c r="F20" i="1"/>
  <c r="F21" i="1"/>
  <c r="F4" i="1"/>
  <c r="J4" i="1" s="1"/>
  <c r="E22" i="1"/>
  <c r="D22" i="1"/>
  <c r="C15" i="1"/>
  <c r="B15" i="1"/>
  <c r="G22" i="1" l="1"/>
  <c r="F22" i="1"/>
  <c r="J24" i="1"/>
  <c r="K9" i="1"/>
  <c r="K24" i="1" s="1"/>
  <c r="J7" i="1"/>
</calcChain>
</file>

<file path=xl/sharedStrings.xml><?xml version="1.0" encoding="utf-8"?>
<sst xmlns="http://schemas.openxmlformats.org/spreadsheetml/2006/main" count="126" uniqueCount="59">
  <si>
    <t>會計科目</t>
    <phoneticPr fontId="3" type="noConversion"/>
  </si>
  <si>
    <t>試算表</t>
    <phoneticPr fontId="3" type="noConversion"/>
  </si>
  <si>
    <t>調整分錄</t>
    <phoneticPr fontId="3" type="noConversion"/>
  </si>
  <si>
    <t>綜合損益表</t>
    <phoneticPr fontId="3" type="noConversion"/>
  </si>
  <si>
    <t>資產負債表</t>
    <phoneticPr fontId="3" type="noConversion"/>
  </si>
  <si>
    <t>借方</t>
    <phoneticPr fontId="3" type="noConversion"/>
  </si>
  <si>
    <t>貸方</t>
    <phoneticPr fontId="3" type="noConversion"/>
  </si>
  <si>
    <t>現金</t>
    <phoneticPr fontId="3" type="noConversion"/>
  </si>
  <si>
    <t>應收帳款</t>
    <phoneticPr fontId="3" type="noConversion"/>
  </si>
  <si>
    <t>預付保險費</t>
    <phoneticPr fontId="3" type="noConversion"/>
  </si>
  <si>
    <t>預付租金</t>
    <phoneticPr fontId="3" type="noConversion"/>
  </si>
  <si>
    <t>辦公設備</t>
    <phoneticPr fontId="3" type="noConversion"/>
  </si>
  <si>
    <t>其他應付款</t>
    <phoneticPr fontId="3" type="noConversion"/>
  </si>
  <si>
    <t>業主權益</t>
    <phoneticPr fontId="3" type="noConversion"/>
  </si>
  <si>
    <t>佣金收入</t>
    <phoneticPr fontId="3" type="noConversion"/>
  </si>
  <si>
    <t>薪資</t>
    <phoneticPr fontId="3" type="noConversion"/>
  </si>
  <si>
    <t>文具用品</t>
    <phoneticPr fontId="3" type="noConversion"/>
  </si>
  <si>
    <t>水電費</t>
    <phoneticPr fontId="3" type="noConversion"/>
  </si>
  <si>
    <t>合計</t>
    <phoneticPr fontId="3" type="noConversion"/>
  </si>
  <si>
    <t>累積折舊-辦公設備</t>
    <phoneticPr fontId="3" type="noConversion"/>
  </si>
  <si>
    <t>用品盤存</t>
    <phoneticPr fontId="3" type="noConversion"/>
  </si>
  <si>
    <t>應付費用</t>
    <phoneticPr fontId="3" type="noConversion"/>
  </si>
  <si>
    <t>保險費</t>
    <phoneticPr fontId="3" type="noConversion"/>
  </si>
  <si>
    <t>租金費用</t>
    <phoneticPr fontId="3" type="noConversion"/>
  </si>
  <si>
    <t>折舊</t>
    <phoneticPr fontId="3" type="noConversion"/>
  </si>
  <si>
    <t>本期淨損</t>
    <phoneticPr fontId="3" type="noConversion"/>
  </si>
  <si>
    <t>調整後試算表</t>
    <phoneticPr fontId="3" type="noConversion"/>
  </si>
  <si>
    <t>1.工作底稿</t>
    <phoneticPr fontId="3" type="noConversion"/>
  </si>
  <si>
    <t>2.結帳分錄</t>
    <phoneticPr fontId="3" type="noConversion"/>
  </si>
  <si>
    <t>本期損益</t>
    <phoneticPr fontId="3" type="noConversion"/>
  </si>
  <si>
    <t>虛帳戶之結清</t>
    <phoneticPr fontId="3" type="noConversion"/>
  </si>
  <si>
    <t>本期損益之結清</t>
    <phoneticPr fontId="3" type="noConversion"/>
  </si>
  <si>
    <t>業主資本</t>
    <phoneticPr fontId="3" type="noConversion"/>
  </si>
  <si>
    <t>過帳</t>
  </si>
  <si>
    <t>結轉下期</t>
    <phoneticPr fontId="3" type="noConversion"/>
  </si>
  <si>
    <t>結轉損益</t>
    <phoneticPr fontId="3" type="noConversion"/>
  </si>
  <si>
    <t>薪資費用</t>
    <phoneticPr fontId="3" type="noConversion"/>
  </si>
  <si>
    <t>3.實帳戶結帳</t>
    <phoneticPr fontId="3" type="noConversion"/>
  </si>
  <si>
    <t>預付租金</t>
    <phoneticPr fontId="3" type="noConversion"/>
  </si>
  <si>
    <t>累計折舊--辦公設備</t>
    <phoneticPr fontId="3" type="noConversion"/>
  </si>
  <si>
    <t>其他應付款</t>
    <phoneticPr fontId="3" type="noConversion"/>
  </si>
  <si>
    <t>應付費用</t>
    <phoneticPr fontId="3" type="noConversion"/>
  </si>
  <si>
    <t>4.編表</t>
    <phoneticPr fontId="3" type="noConversion"/>
  </si>
  <si>
    <t>收益:</t>
    <phoneticPr fontId="3" type="noConversion"/>
  </si>
  <si>
    <t>費損:</t>
    <phoneticPr fontId="3" type="noConversion"/>
  </si>
  <si>
    <t>三德貿易行</t>
    <phoneticPr fontId="3" type="noConversion"/>
  </si>
  <si>
    <t>12年2月份</t>
    <phoneticPr fontId="3" type="noConversion"/>
  </si>
  <si>
    <t>權益變動表</t>
    <phoneticPr fontId="3" type="noConversion"/>
  </si>
  <si>
    <t>期初資本</t>
    <phoneticPr fontId="3" type="noConversion"/>
  </si>
  <si>
    <t>減:本期損益</t>
    <phoneticPr fontId="3" type="noConversion"/>
  </si>
  <si>
    <t>期末資本</t>
    <phoneticPr fontId="3" type="noConversion"/>
  </si>
  <si>
    <t>資產負債表</t>
    <phoneticPr fontId="3" type="noConversion"/>
  </si>
  <si>
    <t>資產:</t>
    <phoneticPr fontId="3" type="noConversion"/>
  </si>
  <si>
    <t>減:累計折舊</t>
    <phoneticPr fontId="3" type="noConversion"/>
  </si>
  <si>
    <t>負債:</t>
    <phoneticPr fontId="3" type="noConversion"/>
  </si>
  <si>
    <t>負債合計</t>
    <phoneticPr fontId="3" type="noConversion"/>
  </si>
  <si>
    <t>權益:</t>
    <phoneticPr fontId="3" type="noConversion"/>
  </si>
  <si>
    <t>資產總額</t>
    <phoneticPr fontId="3" type="noConversion"/>
  </si>
  <si>
    <t>負債及權益總額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</si>
</sst>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m&quot;月&quot;d&quot;日&quot;"/>
    <numFmt numFmtId="178" formatCode="m/d;@"/>
    <numFmt numFmtId="179" formatCode="#,##0_);[Red]\(#,##0\)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41" fontId="0" fillId="0" borderId="10" xfId="1" applyNumberFormat="1" applyFont="1" applyBorder="1">
      <alignment vertical="center"/>
    </xf>
    <xf numFmtId="41" fontId="0" fillId="0" borderId="11" xfId="1" applyNumberFormat="1" applyFont="1" applyBorder="1">
      <alignment vertical="center"/>
    </xf>
    <xf numFmtId="41" fontId="0" fillId="0" borderId="12" xfId="0" applyNumberFormat="1" applyBorder="1">
      <alignment vertical="center"/>
    </xf>
    <xf numFmtId="0" fontId="0" fillId="0" borderId="10" xfId="0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0" xfId="1" applyNumberFormat="1" applyFont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7" xfId="1" applyNumberFormat="1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13" xfId="0" applyNumberFormat="1" applyBorder="1">
      <alignment vertical="center"/>
    </xf>
    <xf numFmtId="41" fontId="0" fillId="0" borderId="11" xfId="0" applyNumberFormat="1" applyBorder="1">
      <alignment vertical="center"/>
    </xf>
    <xf numFmtId="176" fontId="0" fillId="0" borderId="10" xfId="0" applyNumberFormat="1" applyBorder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 indent="2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 applyBorder="1">
      <alignment vertical="center"/>
    </xf>
    <xf numFmtId="3" fontId="0" fillId="0" borderId="0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3" xfId="0" applyNumberFormat="1" applyBorder="1">
      <alignment vertical="center"/>
    </xf>
    <xf numFmtId="178" fontId="0" fillId="0" borderId="3" xfId="0" applyNumberFormat="1" applyBorder="1">
      <alignment vertical="center"/>
    </xf>
    <xf numFmtId="176" fontId="0" fillId="0" borderId="14" xfId="1" applyNumberFormat="1" applyFont="1" applyBorder="1">
      <alignment vertical="center"/>
    </xf>
    <xf numFmtId="178" fontId="0" fillId="0" borderId="9" xfId="0" applyNumberFormat="1" applyBorder="1">
      <alignment vertical="center"/>
    </xf>
    <xf numFmtId="176" fontId="0" fillId="0" borderId="5" xfId="1" applyNumberFormat="1" applyFont="1" applyBorder="1" applyAlignment="1">
      <alignment horizontal="right" vertical="center"/>
    </xf>
    <xf numFmtId="176" fontId="0" fillId="0" borderId="6" xfId="1" applyNumberFormat="1" applyFont="1" applyBorder="1">
      <alignment vertical="center"/>
    </xf>
    <xf numFmtId="3" fontId="0" fillId="0" borderId="0" xfId="0" applyNumberFormat="1" applyFill="1" applyBorder="1">
      <alignment vertical="center"/>
    </xf>
    <xf numFmtId="176" fontId="0" fillId="0" borderId="0" xfId="1" applyNumberFormat="1" applyFont="1" applyBorder="1">
      <alignment vertical="center"/>
    </xf>
    <xf numFmtId="178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4" fillId="0" borderId="14" xfId="1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3" fontId="4" fillId="0" borderId="3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3" fontId="4" fillId="0" borderId="2" xfId="0" applyNumberFormat="1" applyFont="1" applyBorder="1">
      <alignment vertical="center"/>
    </xf>
    <xf numFmtId="3" fontId="4" fillId="0" borderId="2" xfId="0" applyNumberFormat="1" applyFont="1" applyFill="1" applyBorder="1">
      <alignment vertical="center"/>
    </xf>
    <xf numFmtId="178" fontId="2" fillId="0" borderId="0" xfId="0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3" fontId="4" fillId="0" borderId="0" xfId="0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0" fontId="0" fillId="0" borderId="0" xfId="0" applyBorder="1" applyAlignment="1">
      <alignment horizontal="left" vertical="center" indent="2"/>
    </xf>
    <xf numFmtId="176" fontId="0" fillId="0" borderId="3" xfId="1" applyNumberFormat="1" applyFont="1" applyBorder="1">
      <alignment vertical="center"/>
    </xf>
    <xf numFmtId="0" fontId="0" fillId="0" borderId="0" xfId="0" applyFill="1" applyBorder="1" applyAlignment="1">
      <alignment horizontal="left" vertical="center" indent="2"/>
    </xf>
    <xf numFmtId="179" fontId="0" fillId="0" borderId="2" xfId="0" applyNumberFormat="1" applyBorder="1">
      <alignment vertical="center"/>
    </xf>
    <xf numFmtId="176" fontId="0" fillId="0" borderId="0" xfId="1" applyNumberFormat="1" applyFont="1" applyAlignment="1">
      <alignment horizontal="left" vertical="center" indent="2"/>
    </xf>
    <xf numFmtId="178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3" fontId="0" fillId="0" borderId="4" xfId="0" applyNumberFormat="1" applyBorder="1">
      <alignment vertical="center"/>
    </xf>
    <xf numFmtId="3" fontId="4" fillId="0" borderId="6" xfId="0" applyNumberFormat="1" applyFont="1" applyBorder="1">
      <alignment vertical="center"/>
    </xf>
    <xf numFmtId="176" fontId="0" fillId="0" borderId="14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A2" sqref="A2:C15"/>
    </sheetView>
  </sheetViews>
  <sheetFormatPr defaultRowHeight="16.5" x14ac:dyDescent="0.25"/>
  <cols>
    <col min="1" max="1" width="11.625" bestFit="1" customWidth="1"/>
    <col min="2" max="2" width="10.875" bestFit="1" customWidth="1"/>
    <col min="3" max="3" width="9.25" bestFit="1" customWidth="1"/>
    <col min="4" max="4" width="8.625" customWidth="1"/>
    <col min="5" max="5" width="8.75" customWidth="1"/>
    <col min="6" max="7" width="9.375" bestFit="1" customWidth="1"/>
    <col min="8" max="9" width="10.875" bestFit="1" customWidth="1"/>
    <col min="10" max="11" width="12" bestFit="1" customWidth="1"/>
  </cols>
  <sheetData>
    <row r="1" spans="1:11" x14ac:dyDescent="0.25">
      <c r="A1" t="s">
        <v>27</v>
      </c>
    </row>
    <row r="2" spans="1:11" x14ac:dyDescent="0.25">
      <c r="A2" s="69" t="s">
        <v>0</v>
      </c>
      <c r="B2" s="67" t="s">
        <v>1</v>
      </c>
      <c r="C2" s="68"/>
      <c r="D2" s="67" t="s">
        <v>2</v>
      </c>
      <c r="E2" s="68"/>
      <c r="F2" s="67" t="s">
        <v>26</v>
      </c>
      <c r="G2" s="68"/>
      <c r="H2" s="67" t="s">
        <v>3</v>
      </c>
      <c r="I2" s="68"/>
      <c r="J2" s="67" t="s">
        <v>4</v>
      </c>
      <c r="K2" s="68"/>
    </row>
    <row r="3" spans="1:11" x14ac:dyDescent="0.25">
      <c r="A3" s="69"/>
      <c r="B3" s="1" t="s">
        <v>5</v>
      </c>
      <c r="C3" s="6" t="s">
        <v>6</v>
      </c>
      <c r="D3" s="1" t="s">
        <v>5</v>
      </c>
      <c r="E3" s="6" t="s">
        <v>6</v>
      </c>
      <c r="F3" s="1" t="s">
        <v>5</v>
      </c>
      <c r="G3" s="1" t="s">
        <v>6</v>
      </c>
      <c r="H3" s="1" t="s">
        <v>5</v>
      </c>
      <c r="I3" s="1" t="s">
        <v>6</v>
      </c>
      <c r="J3" s="1" t="s">
        <v>5</v>
      </c>
      <c r="K3" s="1" t="s">
        <v>6</v>
      </c>
    </row>
    <row r="4" spans="1:11" x14ac:dyDescent="0.25">
      <c r="A4" s="2" t="s">
        <v>7</v>
      </c>
      <c r="B4" s="7">
        <v>75400</v>
      </c>
      <c r="C4" s="11"/>
      <c r="D4" s="20"/>
      <c r="E4" s="23"/>
      <c r="F4" s="24">
        <f>B4+D4-E4</f>
        <v>75400</v>
      </c>
      <c r="G4" s="27"/>
      <c r="H4" s="10"/>
      <c r="I4" s="10"/>
      <c r="J4" s="24">
        <f>F4+H4-I4</f>
        <v>75400</v>
      </c>
      <c r="K4" s="10"/>
    </row>
    <row r="5" spans="1:11" x14ac:dyDescent="0.25">
      <c r="A5" s="3" t="s">
        <v>8</v>
      </c>
      <c r="B5" s="7">
        <v>13000</v>
      </c>
      <c r="C5" s="11"/>
      <c r="D5" s="20"/>
      <c r="E5" s="20"/>
      <c r="F5" s="24">
        <f t="shared" ref="F5:F21" si="0">B5+D5-E5</f>
        <v>13000</v>
      </c>
      <c r="G5" s="27"/>
      <c r="H5" s="10"/>
      <c r="I5" s="10"/>
      <c r="J5" s="24">
        <f t="shared" ref="J5:J8" si="1">F5+H5-I5</f>
        <v>13000</v>
      </c>
      <c r="K5" s="10"/>
    </row>
    <row r="6" spans="1:11" x14ac:dyDescent="0.25">
      <c r="A6" s="3" t="s">
        <v>9</v>
      </c>
      <c r="B6" s="7">
        <v>3600</v>
      </c>
      <c r="C6" s="11"/>
      <c r="D6" s="20"/>
      <c r="E6" s="20">
        <v>300</v>
      </c>
      <c r="F6" s="24">
        <f t="shared" si="0"/>
        <v>3300</v>
      </c>
      <c r="G6" s="27"/>
      <c r="H6" s="10"/>
      <c r="I6" s="10"/>
      <c r="J6" s="24">
        <f t="shared" si="1"/>
        <v>3300</v>
      </c>
      <c r="K6" s="10"/>
    </row>
    <row r="7" spans="1:11" x14ac:dyDescent="0.25">
      <c r="A7" s="3" t="s">
        <v>10</v>
      </c>
      <c r="B7" s="7">
        <v>12000</v>
      </c>
      <c r="C7" s="11"/>
      <c r="D7" s="20"/>
      <c r="E7" s="20">
        <v>4000</v>
      </c>
      <c r="F7" s="24">
        <f t="shared" si="0"/>
        <v>8000</v>
      </c>
      <c r="G7" s="27"/>
      <c r="H7" s="10"/>
      <c r="I7" s="10"/>
      <c r="J7" s="24">
        <f t="shared" si="1"/>
        <v>8000</v>
      </c>
      <c r="K7" s="10"/>
    </row>
    <row r="8" spans="1:11" x14ac:dyDescent="0.25">
      <c r="A8" s="3" t="s">
        <v>11</v>
      </c>
      <c r="B8" s="7">
        <v>60000</v>
      </c>
      <c r="C8" s="11"/>
      <c r="D8" s="20"/>
      <c r="E8" s="20"/>
      <c r="F8" s="24">
        <f t="shared" si="0"/>
        <v>60000</v>
      </c>
      <c r="G8" s="27"/>
      <c r="H8" s="10"/>
      <c r="I8" s="10"/>
      <c r="J8" s="24">
        <f t="shared" si="1"/>
        <v>60000</v>
      </c>
      <c r="K8" s="10"/>
    </row>
    <row r="9" spans="1:11" x14ac:dyDescent="0.25">
      <c r="A9" s="3" t="s">
        <v>12</v>
      </c>
      <c r="B9" s="7"/>
      <c r="C9" s="11">
        <v>60000</v>
      </c>
      <c r="D9" s="20"/>
      <c r="E9" s="20"/>
      <c r="F9" s="24"/>
      <c r="G9" s="27">
        <f t="shared" ref="G9:K18" si="2">C9+E9-D9</f>
        <v>60000</v>
      </c>
      <c r="H9" s="10"/>
      <c r="I9" s="10"/>
      <c r="J9" s="10"/>
      <c r="K9" s="27">
        <f t="shared" si="2"/>
        <v>60000</v>
      </c>
    </row>
    <row r="10" spans="1:11" x14ac:dyDescent="0.25">
      <c r="A10" s="3" t="s">
        <v>13</v>
      </c>
      <c r="B10" s="7"/>
      <c r="C10" s="11">
        <v>100000</v>
      </c>
      <c r="D10" s="20"/>
      <c r="E10" s="20"/>
      <c r="F10" s="24"/>
      <c r="G10" s="27">
        <f t="shared" si="2"/>
        <v>100000</v>
      </c>
      <c r="H10" s="20"/>
      <c r="I10" s="20"/>
      <c r="J10" s="10"/>
      <c r="K10" s="27">
        <f t="shared" si="2"/>
        <v>100000</v>
      </c>
    </row>
    <row r="11" spans="1:11" x14ac:dyDescent="0.25">
      <c r="A11" s="3" t="s">
        <v>14</v>
      </c>
      <c r="B11" s="7"/>
      <c r="C11" s="11">
        <v>28000</v>
      </c>
      <c r="D11" s="20"/>
      <c r="E11" s="20"/>
      <c r="F11" s="24"/>
      <c r="G11" s="27">
        <f t="shared" si="2"/>
        <v>28000</v>
      </c>
      <c r="H11" s="20"/>
      <c r="I11" s="20">
        <f t="shared" si="2"/>
        <v>28000</v>
      </c>
      <c r="J11" s="10"/>
      <c r="K11" s="10"/>
    </row>
    <row r="12" spans="1:11" x14ac:dyDescent="0.25">
      <c r="A12" s="3" t="s">
        <v>15</v>
      </c>
      <c r="B12" s="7">
        <v>18000</v>
      </c>
      <c r="C12" s="11"/>
      <c r="D12" s="20"/>
      <c r="E12" s="20"/>
      <c r="F12" s="24">
        <f t="shared" si="0"/>
        <v>18000</v>
      </c>
      <c r="G12" s="27"/>
      <c r="H12" s="20">
        <v>18000</v>
      </c>
      <c r="I12" s="20"/>
      <c r="J12" s="10"/>
      <c r="K12" s="10"/>
    </row>
    <row r="13" spans="1:11" x14ac:dyDescent="0.25">
      <c r="A13" s="3" t="s">
        <v>16</v>
      </c>
      <c r="B13" s="7">
        <v>4000</v>
      </c>
      <c r="C13" s="11"/>
      <c r="D13" s="20"/>
      <c r="E13" s="20">
        <v>2200</v>
      </c>
      <c r="F13" s="24">
        <f t="shared" si="0"/>
        <v>1800</v>
      </c>
      <c r="G13" s="27"/>
      <c r="H13" s="20">
        <v>1800</v>
      </c>
      <c r="I13" s="20"/>
      <c r="J13" s="10"/>
      <c r="K13" s="10"/>
    </row>
    <row r="14" spans="1:11" x14ac:dyDescent="0.25">
      <c r="A14" s="3" t="s">
        <v>17</v>
      </c>
      <c r="B14" s="8">
        <v>2000</v>
      </c>
      <c r="C14" s="12"/>
      <c r="D14" s="20">
        <v>3000</v>
      </c>
      <c r="E14" s="20"/>
      <c r="F14" s="24">
        <f t="shared" si="0"/>
        <v>5000</v>
      </c>
      <c r="G14" s="27"/>
      <c r="H14" s="20">
        <v>5000</v>
      </c>
      <c r="I14" s="20"/>
      <c r="J14" s="10"/>
      <c r="K14" s="10"/>
    </row>
    <row r="15" spans="1:11" ht="17.25" thickBot="1" x14ac:dyDescent="0.3">
      <c r="A15" s="3" t="s">
        <v>18</v>
      </c>
      <c r="B15" s="9">
        <f>SUM(B4:B14)</f>
        <v>188000</v>
      </c>
      <c r="C15" s="13">
        <f>SUM(C9:C14)</f>
        <v>188000</v>
      </c>
      <c r="D15" s="20"/>
      <c r="E15" s="20"/>
      <c r="F15" s="24"/>
      <c r="G15" s="27"/>
      <c r="H15" s="20"/>
      <c r="I15" s="20"/>
      <c r="J15" s="10"/>
      <c r="K15" s="10"/>
    </row>
    <row r="16" spans="1:11" ht="33.75" thickTop="1" x14ac:dyDescent="0.25">
      <c r="A16" s="4" t="s">
        <v>19</v>
      </c>
      <c r="B16" s="10"/>
      <c r="C16" s="3"/>
      <c r="D16" s="20"/>
      <c r="E16" s="20">
        <v>1000</v>
      </c>
      <c r="F16" s="24"/>
      <c r="G16" s="27">
        <f t="shared" si="2"/>
        <v>1000</v>
      </c>
      <c r="H16" s="20"/>
      <c r="I16" s="20"/>
      <c r="J16" s="10"/>
      <c r="K16" s="27">
        <f t="shared" si="2"/>
        <v>1000</v>
      </c>
    </row>
    <row r="17" spans="1:11" x14ac:dyDescent="0.25">
      <c r="A17" s="3" t="s">
        <v>20</v>
      </c>
      <c r="B17" s="10"/>
      <c r="C17" s="3"/>
      <c r="D17" s="20">
        <v>2200</v>
      </c>
      <c r="E17" s="20"/>
      <c r="F17" s="24">
        <f t="shared" si="0"/>
        <v>2200</v>
      </c>
      <c r="G17" s="27"/>
      <c r="H17" s="20"/>
      <c r="I17" s="20"/>
      <c r="J17" s="24">
        <f t="shared" ref="J17" si="3">F17+H17-I17</f>
        <v>2200</v>
      </c>
      <c r="K17" s="10"/>
    </row>
    <row r="18" spans="1:11" x14ac:dyDescent="0.25">
      <c r="A18" s="3" t="s">
        <v>21</v>
      </c>
      <c r="B18" s="10"/>
      <c r="C18" s="3"/>
      <c r="D18" s="20"/>
      <c r="E18" s="20">
        <v>3000</v>
      </c>
      <c r="F18" s="24"/>
      <c r="G18" s="27">
        <f t="shared" si="2"/>
        <v>3000</v>
      </c>
      <c r="H18" s="20"/>
      <c r="I18" s="20"/>
      <c r="J18" s="10"/>
      <c r="K18" s="27">
        <f t="shared" si="2"/>
        <v>3000</v>
      </c>
    </row>
    <row r="19" spans="1:11" x14ac:dyDescent="0.25">
      <c r="A19" s="3" t="s">
        <v>22</v>
      </c>
      <c r="B19" s="10"/>
      <c r="C19" s="3"/>
      <c r="D19" s="20">
        <v>300</v>
      </c>
      <c r="E19" s="20"/>
      <c r="F19" s="24">
        <f t="shared" si="0"/>
        <v>300</v>
      </c>
      <c r="G19" s="27"/>
      <c r="H19" s="20">
        <v>300</v>
      </c>
      <c r="I19" s="20"/>
      <c r="J19" s="10"/>
      <c r="K19" s="10"/>
    </row>
    <row r="20" spans="1:11" x14ac:dyDescent="0.25">
      <c r="A20" s="3" t="s">
        <v>23</v>
      </c>
      <c r="B20" s="10"/>
      <c r="C20" s="3"/>
      <c r="D20" s="20">
        <v>4000</v>
      </c>
      <c r="E20" s="20"/>
      <c r="F20" s="24">
        <f t="shared" si="0"/>
        <v>4000</v>
      </c>
      <c r="G20" s="27"/>
      <c r="H20" s="20">
        <v>4000</v>
      </c>
      <c r="I20" s="20"/>
      <c r="J20" s="10"/>
      <c r="K20" s="10"/>
    </row>
    <row r="21" spans="1:11" x14ac:dyDescent="0.25">
      <c r="A21" s="3" t="s">
        <v>24</v>
      </c>
      <c r="B21" s="10"/>
      <c r="C21" s="3"/>
      <c r="D21" s="12">
        <v>1000</v>
      </c>
      <c r="E21" s="16"/>
      <c r="F21" s="26">
        <f t="shared" si="0"/>
        <v>1000</v>
      </c>
      <c r="G21" s="22"/>
      <c r="H21" s="12">
        <v>1000</v>
      </c>
      <c r="I21" s="12"/>
      <c r="J21" s="10"/>
      <c r="K21" s="10"/>
    </row>
    <row r="22" spans="1:11" ht="17.25" thickBot="1" x14ac:dyDescent="0.3">
      <c r="A22" s="3" t="s">
        <v>18</v>
      </c>
      <c r="B22" s="10"/>
      <c r="C22" s="3"/>
      <c r="D22" s="21">
        <f t="shared" ref="D22:I22" si="4">SUM(D4:D21)</f>
        <v>10500</v>
      </c>
      <c r="E22" s="21">
        <f t="shared" si="4"/>
        <v>10500</v>
      </c>
      <c r="F22" s="25">
        <f t="shared" si="4"/>
        <v>192000</v>
      </c>
      <c r="G22" s="21">
        <f t="shared" si="4"/>
        <v>192000</v>
      </c>
      <c r="H22" s="20">
        <f t="shared" si="4"/>
        <v>30100</v>
      </c>
      <c r="I22" s="20">
        <f t="shared" si="4"/>
        <v>28000</v>
      </c>
      <c r="J22" s="10"/>
      <c r="K22" s="10"/>
    </row>
    <row r="23" spans="1:11" ht="17.25" thickTop="1" x14ac:dyDescent="0.25">
      <c r="A23" s="3" t="s">
        <v>25</v>
      </c>
      <c r="B23" s="10"/>
      <c r="C23" s="10"/>
      <c r="D23" s="10"/>
      <c r="E23" s="10"/>
      <c r="F23" s="10"/>
      <c r="G23" s="10"/>
      <c r="H23" s="12"/>
      <c r="I23" s="12">
        <v>2100</v>
      </c>
      <c r="J23" s="12">
        <v>2100</v>
      </c>
      <c r="K23" s="16"/>
    </row>
    <row r="24" spans="1:11" ht="17.25" thickBot="1" x14ac:dyDescent="0.3">
      <c r="A24" s="5" t="s">
        <v>18</v>
      </c>
      <c r="B24" s="16"/>
      <c r="C24" s="5"/>
      <c r="D24" s="22"/>
      <c r="E24" s="22"/>
      <c r="F24" s="16"/>
      <c r="G24" s="16"/>
      <c r="H24" s="13">
        <v>30100</v>
      </c>
      <c r="I24" s="13">
        <v>30100</v>
      </c>
      <c r="J24" s="13">
        <f>SUM(J4:J23)</f>
        <v>164000</v>
      </c>
      <c r="K24" s="13">
        <f>SUM(K4:K23)</f>
        <v>164000</v>
      </c>
    </row>
    <row r="25" spans="1:11" ht="17.25" thickTop="1" x14ac:dyDescent="0.25"/>
  </sheetData>
  <mergeCells count="6">
    <mergeCell ref="J2:K2"/>
    <mergeCell ref="A2:A3"/>
    <mergeCell ref="B2:C2"/>
    <mergeCell ref="D2:E2"/>
    <mergeCell ref="F2:G2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topLeftCell="B1" workbookViewId="0">
      <selection activeCell="E27" sqref="E27"/>
    </sheetView>
  </sheetViews>
  <sheetFormatPr defaultRowHeight="16.5" x14ac:dyDescent="0.25"/>
  <cols>
    <col min="1" max="1" width="16.125" bestFit="1" customWidth="1"/>
    <col min="2" max="2" width="7.125" customWidth="1"/>
    <col min="3" max="3" width="13.625" bestFit="1" customWidth="1"/>
    <col min="4" max="4" width="10.5" customWidth="1"/>
    <col min="5" max="5" width="10.875" bestFit="1" customWidth="1"/>
    <col min="7" max="7" width="8.5" bestFit="1" customWidth="1"/>
    <col min="8" max="8" width="9.5" bestFit="1" customWidth="1"/>
    <col min="9" max="9" width="7.375" customWidth="1"/>
    <col min="10" max="10" width="6.75" customWidth="1"/>
    <col min="11" max="11" width="9.5" bestFit="1" customWidth="1"/>
  </cols>
  <sheetData>
    <row r="1" spans="1:12" x14ac:dyDescent="0.25">
      <c r="A1" t="s">
        <v>28</v>
      </c>
      <c r="G1" t="s">
        <v>33</v>
      </c>
    </row>
    <row r="3" spans="1:12" x14ac:dyDescent="0.25">
      <c r="A3" s="32" t="s">
        <v>30</v>
      </c>
      <c r="B3" s="29">
        <v>41333</v>
      </c>
      <c r="C3" t="s">
        <v>29</v>
      </c>
      <c r="D3" s="14">
        <v>30100</v>
      </c>
      <c r="E3" s="14"/>
      <c r="G3" s="70" t="s">
        <v>14</v>
      </c>
      <c r="H3" s="70"/>
      <c r="I3" s="70"/>
      <c r="J3" s="70"/>
      <c r="K3" s="70"/>
      <c r="L3" s="70"/>
    </row>
    <row r="4" spans="1:12" x14ac:dyDescent="0.25">
      <c r="C4" s="30" t="s">
        <v>15</v>
      </c>
      <c r="D4" s="14"/>
      <c r="E4" s="14">
        <v>18000</v>
      </c>
      <c r="G4" s="29">
        <v>41333</v>
      </c>
      <c r="H4" s="17" t="s">
        <v>35</v>
      </c>
      <c r="I4" s="11">
        <v>28000</v>
      </c>
      <c r="J4" s="34">
        <v>41319</v>
      </c>
      <c r="L4" s="35">
        <v>15000</v>
      </c>
    </row>
    <row r="5" spans="1:12" x14ac:dyDescent="0.25">
      <c r="C5" s="30" t="s">
        <v>17</v>
      </c>
      <c r="D5" s="14"/>
      <c r="E5" s="14">
        <v>5000</v>
      </c>
      <c r="H5" s="17"/>
      <c r="I5" s="5"/>
      <c r="J5" s="29">
        <v>41328</v>
      </c>
      <c r="L5" s="36">
        <v>13000</v>
      </c>
    </row>
    <row r="6" spans="1:12" ht="17.25" thickBot="1" x14ac:dyDescent="0.3">
      <c r="C6" s="30" t="s">
        <v>16</v>
      </c>
      <c r="D6" s="14"/>
      <c r="E6" s="14">
        <v>1800</v>
      </c>
      <c r="H6" s="17"/>
      <c r="I6" s="19">
        <f>SUM(I4:I5)</f>
        <v>28000</v>
      </c>
      <c r="L6" s="37">
        <f>SUM(L4:L5)</f>
        <v>28000</v>
      </c>
    </row>
    <row r="7" spans="1:12" ht="17.25" thickTop="1" x14ac:dyDescent="0.25">
      <c r="C7" s="30" t="s">
        <v>22</v>
      </c>
      <c r="D7" s="14"/>
      <c r="E7" s="14">
        <v>300</v>
      </c>
    </row>
    <row r="8" spans="1:12" x14ac:dyDescent="0.25">
      <c r="C8" s="30" t="s">
        <v>23</v>
      </c>
      <c r="D8" s="14"/>
      <c r="E8" s="14">
        <v>4000</v>
      </c>
      <c r="G8" s="70" t="s">
        <v>22</v>
      </c>
      <c r="H8" s="70"/>
      <c r="I8" s="70"/>
      <c r="J8" s="70"/>
      <c r="K8" s="70"/>
      <c r="L8" s="70"/>
    </row>
    <row r="9" spans="1:12" ht="17.25" thickBot="1" x14ac:dyDescent="0.3">
      <c r="C9" s="30" t="s">
        <v>24</v>
      </c>
      <c r="D9" s="14"/>
      <c r="E9" s="14">
        <v>1000</v>
      </c>
      <c r="G9" s="38">
        <v>41333</v>
      </c>
      <c r="H9" s="17"/>
      <c r="I9" s="39">
        <v>300</v>
      </c>
      <c r="J9" s="40">
        <v>41333</v>
      </c>
      <c r="K9" s="17" t="s">
        <v>35</v>
      </c>
      <c r="L9" s="37">
        <v>300</v>
      </c>
    </row>
    <row r="10" spans="1:12" ht="17.25" thickTop="1" x14ac:dyDescent="0.25">
      <c r="H10" s="17"/>
      <c r="I10" s="17"/>
      <c r="J10" s="29"/>
      <c r="L10" s="35"/>
    </row>
    <row r="11" spans="1:12" x14ac:dyDescent="0.25">
      <c r="B11" s="29">
        <v>41333</v>
      </c>
      <c r="C11" s="33" t="s">
        <v>14</v>
      </c>
      <c r="D11">
        <v>28000</v>
      </c>
      <c r="G11" s="70" t="s">
        <v>16</v>
      </c>
      <c r="H11" s="70"/>
      <c r="I11" s="70"/>
      <c r="J11" s="70"/>
      <c r="K11" s="70"/>
      <c r="L11" s="70"/>
    </row>
    <row r="12" spans="1:12" x14ac:dyDescent="0.25">
      <c r="C12" s="30" t="s">
        <v>29</v>
      </c>
      <c r="E12" s="14">
        <v>28000</v>
      </c>
      <c r="G12" s="29">
        <v>41309</v>
      </c>
      <c r="I12" s="11">
        <v>4000</v>
      </c>
      <c r="J12" s="34">
        <v>41333</v>
      </c>
      <c r="L12" s="35">
        <v>2200</v>
      </c>
    </row>
    <row r="13" spans="1:12" x14ac:dyDescent="0.25">
      <c r="H13" s="17"/>
      <c r="I13" s="5"/>
      <c r="J13" s="29">
        <v>41333</v>
      </c>
      <c r="K13" s="17" t="s">
        <v>35</v>
      </c>
      <c r="L13" s="36">
        <v>1800</v>
      </c>
    </row>
    <row r="14" spans="1:12" ht="17.25" thickBot="1" x14ac:dyDescent="0.3">
      <c r="A14" s="32" t="s">
        <v>31</v>
      </c>
      <c r="B14" s="29">
        <v>41333</v>
      </c>
      <c r="C14" t="s">
        <v>32</v>
      </c>
      <c r="D14" s="14">
        <v>2100</v>
      </c>
      <c r="E14" s="14"/>
      <c r="H14" s="17"/>
      <c r="I14" s="19">
        <f>SUM(I12:I13)</f>
        <v>4000</v>
      </c>
      <c r="L14" s="37">
        <f>SUM(L12:L13)</f>
        <v>4000</v>
      </c>
    </row>
    <row r="15" spans="1:12" ht="17.25" thickTop="1" x14ac:dyDescent="0.25">
      <c r="C15" s="30" t="s">
        <v>29</v>
      </c>
      <c r="D15" s="14"/>
      <c r="E15" s="14">
        <v>2100</v>
      </c>
    </row>
    <row r="16" spans="1:12" x14ac:dyDescent="0.25">
      <c r="G16" s="70" t="s">
        <v>24</v>
      </c>
      <c r="H16" s="70"/>
      <c r="I16" s="70"/>
      <c r="J16" s="70"/>
      <c r="K16" s="70"/>
      <c r="L16" s="70"/>
    </row>
    <row r="17" spans="7:12" ht="17.25" thickBot="1" x14ac:dyDescent="0.3">
      <c r="G17" s="38">
        <v>41333</v>
      </c>
      <c r="H17" s="17"/>
      <c r="I17" s="39">
        <v>1000</v>
      </c>
      <c r="J17" s="40">
        <v>41333</v>
      </c>
      <c r="K17" s="17" t="s">
        <v>35</v>
      </c>
      <c r="L17" s="37">
        <v>1000</v>
      </c>
    </row>
    <row r="18" spans="7:12" ht="17.25" thickTop="1" x14ac:dyDescent="0.25"/>
    <row r="19" spans="7:12" x14ac:dyDescent="0.25">
      <c r="G19" s="70" t="s">
        <v>36</v>
      </c>
      <c r="H19" s="70"/>
      <c r="I19" s="70"/>
      <c r="J19" s="70"/>
      <c r="K19" s="70"/>
      <c r="L19" s="70"/>
    </row>
    <row r="20" spans="7:12" ht="17.25" thickBot="1" x14ac:dyDescent="0.3">
      <c r="G20" s="38">
        <v>41333</v>
      </c>
      <c r="H20" s="17"/>
      <c r="I20" s="39">
        <v>18000</v>
      </c>
      <c r="J20" s="40">
        <v>41333</v>
      </c>
      <c r="K20" s="17" t="s">
        <v>35</v>
      </c>
      <c r="L20" s="37">
        <v>18000</v>
      </c>
    </row>
    <row r="21" spans="7:12" ht="17.25" thickTop="1" x14ac:dyDescent="0.25"/>
    <row r="22" spans="7:12" x14ac:dyDescent="0.25">
      <c r="G22" s="70" t="s">
        <v>23</v>
      </c>
      <c r="H22" s="70"/>
      <c r="I22" s="70"/>
      <c r="J22" s="70"/>
      <c r="K22" s="70"/>
      <c r="L22" s="70"/>
    </row>
    <row r="23" spans="7:12" ht="17.25" thickBot="1" x14ac:dyDescent="0.3">
      <c r="G23" s="38">
        <v>41333</v>
      </c>
      <c r="H23" s="17"/>
      <c r="I23" s="39">
        <v>4000</v>
      </c>
      <c r="J23" s="40">
        <v>41333</v>
      </c>
      <c r="K23" s="17" t="s">
        <v>35</v>
      </c>
      <c r="L23" s="37">
        <v>4000</v>
      </c>
    </row>
    <row r="24" spans="7:12" ht="17.25" thickTop="1" x14ac:dyDescent="0.25"/>
    <row r="25" spans="7:12" x14ac:dyDescent="0.25">
      <c r="G25" s="70" t="s">
        <v>17</v>
      </c>
      <c r="H25" s="70"/>
      <c r="I25" s="70"/>
      <c r="J25" s="70"/>
      <c r="K25" s="70"/>
      <c r="L25" s="70"/>
    </row>
    <row r="26" spans="7:12" x14ac:dyDescent="0.25">
      <c r="G26" s="29">
        <v>41323</v>
      </c>
      <c r="I26" s="41">
        <v>2000</v>
      </c>
      <c r="J26" s="34">
        <v>41333</v>
      </c>
      <c r="K26" s="17" t="s">
        <v>35</v>
      </c>
      <c r="L26" s="35">
        <v>5000</v>
      </c>
    </row>
    <row r="27" spans="7:12" x14ac:dyDescent="0.25">
      <c r="G27" s="28">
        <v>41333</v>
      </c>
      <c r="H27" s="17"/>
      <c r="I27" s="42">
        <v>3000</v>
      </c>
      <c r="J27" s="29"/>
      <c r="L27" s="36"/>
    </row>
    <row r="28" spans="7:12" ht="17.25" thickBot="1" x14ac:dyDescent="0.3">
      <c r="H28" s="17"/>
      <c r="I28" s="19">
        <f>SUM(I26:I27)</f>
        <v>5000</v>
      </c>
      <c r="L28" s="37">
        <f>SUM(L26:L27)</f>
        <v>5000</v>
      </c>
    </row>
    <row r="29" spans="7:12" ht="17.25" thickTop="1" x14ac:dyDescent="0.25"/>
  </sheetData>
  <mergeCells count="7">
    <mergeCell ref="G16:L16"/>
    <mergeCell ref="G19:L19"/>
    <mergeCell ref="G22:L22"/>
    <mergeCell ref="G25:L25"/>
    <mergeCell ref="G3:L3"/>
    <mergeCell ref="G8:L8"/>
    <mergeCell ref="G11:L1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opLeftCell="A22" workbookViewId="0">
      <selection activeCell="K37" sqref="K37"/>
    </sheetView>
  </sheetViews>
  <sheetFormatPr defaultRowHeight="16.5" x14ac:dyDescent="0.25"/>
  <cols>
    <col min="1" max="1" width="13.375" bestFit="1" customWidth="1"/>
    <col min="4" max="4" width="9.25" bestFit="1" customWidth="1"/>
    <col min="5" max="5" width="9.5" bestFit="1" customWidth="1"/>
  </cols>
  <sheetData>
    <row r="1" spans="1:7" x14ac:dyDescent="0.25">
      <c r="A1" t="s">
        <v>37</v>
      </c>
    </row>
    <row r="2" spans="1:7" x14ac:dyDescent="0.25">
      <c r="B2" s="70" t="s">
        <v>7</v>
      </c>
      <c r="C2" s="70"/>
      <c r="D2" s="70"/>
      <c r="E2" s="70"/>
      <c r="F2" s="70"/>
      <c r="G2" s="70"/>
    </row>
    <row r="3" spans="1:7" x14ac:dyDescent="0.25">
      <c r="B3" s="29">
        <v>41306</v>
      </c>
      <c r="C3" s="17"/>
      <c r="D3" s="44">
        <v>100000</v>
      </c>
      <c r="E3" s="34">
        <v>41306</v>
      </c>
      <c r="G3" s="35">
        <v>15600</v>
      </c>
    </row>
    <row r="4" spans="1:7" x14ac:dyDescent="0.25">
      <c r="B4" s="29">
        <v>41319</v>
      </c>
      <c r="C4" s="17"/>
      <c r="D4" s="17">
        <v>15000</v>
      </c>
      <c r="E4" s="29">
        <v>41309</v>
      </c>
      <c r="G4" s="35">
        <v>4000</v>
      </c>
    </row>
    <row r="5" spans="1:7" x14ac:dyDescent="0.25">
      <c r="C5" s="17"/>
      <c r="D5" s="18"/>
      <c r="E5" s="29">
        <v>41323</v>
      </c>
      <c r="G5" s="35">
        <v>2000</v>
      </c>
    </row>
    <row r="6" spans="1:7" x14ac:dyDescent="0.25">
      <c r="D6" s="17"/>
      <c r="E6" s="34">
        <v>41333</v>
      </c>
      <c r="G6" s="43">
        <v>18000</v>
      </c>
    </row>
    <row r="7" spans="1:7" x14ac:dyDescent="0.25">
      <c r="D7" s="15"/>
      <c r="E7" s="50">
        <v>41333</v>
      </c>
      <c r="F7" s="31" t="s">
        <v>34</v>
      </c>
      <c r="G7" s="52">
        <v>75400</v>
      </c>
    </row>
    <row r="8" spans="1:7" ht="17.25" thickBot="1" x14ac:dyDescent="0.3">
      <c r="D8" s="19">
        <f>SUM(D3:D7)</f>
        <v>115000</v>
      </c>
      <c r="E8" s="29"/>
      <c r="G8" s="37">
        <f>SUM(G3:G7)</f>
        <v>115000</v>
      </c>
    </row>
    <row r="9" spans="1:7" ht="17.25" thickTop="1" x14ac:dyDescent="0.25"/>
    <row r="11" spans="1:7" x14ac:dyDescent="0.25">
      <c r="B11" s="70" t="s">
        <v>8</v>
      </c>
      <c r="C11" s="70"/>
      <c r="D11" s="70"/>
      <c r="E11" s="70"/>
      <c r="F11" s="70"/>
      <c r="G11" s="70"/>
    </row>
    <row r="12" spans="1:7" ht="17.25" thickBot="1" x14ac:dyDescent="0.3">
      <c r="B12" s="38">
        <v>41328</v>
      </c>
      <c r="C12" s="17"/>
      <c r="D12" s="39">
        <v>13000</v>
      </c>
      <c r="E12" s="48">
        <v>41333</v>
      </c>
      <c r="F12" s="46" t="s">
        <v>34</v>
      </c>
      <c r="G12" s="49">
        <v>13000</v>
      </c>
    </row>
    <row r="13" spans="1:7" ht="17.25" thickTop="1" x14ac:dyDescent="0.25">
      <c r="B13" s="34"/>
      <c r="C13" s="17"/>
      <c r="D13" s="44"/>
      <c r="E13" s="53"/>
      <c r="F13" s="46"/>
      <c r="G13" s="55"/>
    </row>
    <row r="15" spans="1:7" x14ac:dyDescent="0.25">
      <c r="B15" s="70" t="s">
        <v>9</v>
      </c>
      <c r="C15" s="70"/>
      <c r="D15" s="70"/>
      <c r="E15" s="70"/>
      <c r="F15" s="70"/>
      <c r="G15" s="70"/>
    </row>
    <row r="16" spans="1:7" x14ac:dyDescent="0.25">
      <c r="B16" s="29">
        <v>41306</v>
      </c>
      <c r="D16" s="11">
        <v>3600</v>
      </c>
      <c r="E16" s="34">
        <v>41333</v>
      </c>
      <c r="G16" s="35">
        <v>300</v>
      </c>
    </row>
    <row r="17" spans="2:7" x14ac:dyDescent="0.25">
      <c r="C17" s="17"/>
      <c r="D17" s="5"/>
      <c r="E17" s="50">
        <v>41333</v>
      </c>
      <c r="F17" s="46" t="s">
        <v>34</v>
      </c>
      <c r="G17" s="51">
        <v>3300</v>
      </c>
    </row>
    <row r="18" spans="2:7" ht="17.25" thickBot="1" x14ac:dyDescent="0.3">
      <c r="C18" s="17"/>
      <c r="D18" s="19">
        <f>SUM(D16:D17)</f>
        <v>3600</v>
      </c>
      <c r="G18" s="37">
        <f>SUM(G16:G17)</f>
        <v>3600</v>
      </c>
    </row>
    <row r="19" spans="2:7" ht="17.25" thickTop="1" x14ac:dyDescent="0.25">
      <c r="C19" s="17"/>
      <c r="D19" s="18"/>
      <c r="G19" s="35"/>
    </row>
    <row r="21" spans="2:7" x14ac:dyDescent="0.25">
      <c r="B21" s="70" t="s">
        <v>38</v>
      </c>
      <c r="C21" s="70"/>
      <c r="D21" s="70"/>
      <c r="E21" s="70"/>
      <c r="F21" s="70"/>
      <c r="G21" s="70"/>
    </row>
    <row r="22" spans="2:7" x14ac:dyDescent="0.25">
      <c r="B22" s="29">
        <v>41306</v>
      </c>
      <c r="D22" s="11">
        <v>12000</v>
      </c>
      <c r="E22" s="34">
        <v>41333</v>
      </c>
      <c r="G22" s="35">
        <v>4000</v>
      </c>
    </row>
    <row r="23" spans="2:7" x14ac:dyDescent="0.25">
      <c r="C23" s="17"/>
      <c r="D23" s="5"/>
      <c r="E23" s="50">
        <v>41333</v>
      </c>
      <c r="F23" s="46" t="s">
        <v>34</v>
      </c>
      <c r="G23" s="51">
        <v>8000</v>
      </c>
    </row>
    <row r="24" spans="2:7" ht="17.25" thickBot="1" x14ac:dyDescent="0.3">
      <c r="C24" s="17"/>
      <c r="D24" s="19">
        <f>SUM(D22:D23)</f>
        <v>12000</v>
      </c>
      <c r="G24" s="37">
        <f>SUM(G22:G23)</f>
        <v>12000</v>
      </c>
    </row>
    <row r="25" spans="2:7" ht="17.25" thickTop="1" x14ac:dyDescent="0.25">
      <c r="C25" s="17"/>
      <c r="D25" s="18"/>
      <c r="G25" s="35"/>
    </row>
    <row r="26" spans="2:7" x14ac:dyDescent="0.25">
      <c r="C26" s="17"/>
      <c r="D26" s="18"/>
      <c r="G26" s="35"/>
    </row>
    <row r="27" spans="2:7" x14ac:dyDescent="0.25">
      <c r="B27" s="70" t="s">
        <v>20</v>
      </c>
      <c r="C27" s="70"/>
      <c r="D27" s="70"/>
      <c r="E27" s="70"/>
      <c r="F27" s="70"/>
      <c r="G27" s="70"/>
    </row>
    <row r="28" spans="2:7" ht="17.25" thickBot="1" x14ac:dyDescent="0.3">
      <c r="B28" s="38">
        <v>41333</v>
      </c>
      <c r="C28" s="17"/>
      <c r="D28" s="39">
        <v>22000</v>
      </c>
      <c r="E28" s="48">
        <v>41333</v>
      </c>
      <c r="F28" s="46" t="s">
        <v>34</v>
      </c>
      <c r="G28" s="49">
        <v>2200</v>
      </c>
    </row>
    <row r="29" spans="2:7" ht="17.25" thickTop="1" x14ac:dyDescent="0.25">
      <c r="B29" s="34"/>
      <c r="C29" s="17"/>
      <c r="D29" s="44"/>
      <c r="E29" s="53"/>
      <c r="F29" s="46"/>
      <c r="G29" s="55"/>
    </row>
    <row r="31" spans="2:7" x14ac:dyDescent="0.25">
      <c r="B31" s="70" t="s">
        <v>11</v>
      </c>
      <c r="C31" s="70"/>
      <c r="D31" s="70"/>
      <c r="E31" s="70"/>
      <c r="F31" s="70"/>
      <c r="G31" s="70"/>
    </row>
    <row r="32" spans="2:7" ht="17.25" thickBot="1" x14ac:dyDescent="0.3">
      <c r="B32" s="38">
        <v>41327</v>
      </c>
      <c r="C32" s="17"/>
      <c r="D32" s="39">
        <v>60000</v>
      </c>
      <c r="E32" s="48">
        <v>41333</v>
      </c>
      <c r="F32" s="46" t="s">
        <v>34</v>
      </c>
      <c r="G32" s="49">
        <v>60000</v>
      </c>
    </row>
    <row r="33" spans="2:7" ht="17.25" thickTop="1" x14ac:dyDescent="0.25">
      <c r="B33" s="34"/>
      <c r="C33" s="17"/>
      <c r="D33" s="44"/>
      <c r="E33" s="53"/>
      <c r="F33" s="46"/>
      <c r="G33" s="55"/>
    </row>
    <row r="35" spans="2:7" x14ac:dyDescent="0.25">
      <c r="B35" s="70" t="s">
        <v>39</v>
      </c>
      <c r="C35" s="70"/>
      <c r="D35" s="70"/>
      <c r="E35" s="70"/>
      <c r="F35" s="70"/>
      <c r="G35" s="70"/>
    </row>
    <row r="36" spans="2:7" ht="17.25" thickBot="1" x14ac:dyDescent="0.3">
      <c r="B36" s="45">
        <v>41333</v>
      </c>
      <c r="C36" s="46" t="s">
        <v>34</v>
      </c>
      <c r="D36" s="47">
        <v>1000</v>
      </c>
      <c r="E36" s="40">
        <v>41333</v>
      </c>
      <c r="G36" s="37">
        <v>1000</v>
      </c>
    </row>
    <row r="37" spans="2:7" ht="17.25" thickTop="1" x14ac:dyDescent="0.25">
      <c r="B37" s="53"/>
      <c r="C37" s="46"/>
      <c r="D37" s="54"/>
      <c r="E37" s="34"/>
      <c r="G37" s="35"/>
    </row>
    <row r="38" spans="2:7" x14ac:dyDescent="0.25">
      <c r="B38" s="53"/>
      <c r="C38" s="46"/>
      <c r="D38" s="54"/>
      <c r="E38" s="34"/>
      <c r="G38" s="35"/>
    </row>
    <row r="39" spans="2:7" x14ac:dyDescent="0.25">
      <c r="B39" s="70" t="s">
        <v>41</v>
      </c>
      <c r="C39" s="70"/>
      <c r="D39" s="70"/>
      <c r="E39" s="70"/>
      <c r="F39" s="70"/>
      <c r="G39" s="70"/>
    </row>
    <row r="40" spans="2:7" ht="17.25" thickBot="1" x14ac:dyDescent="0.3">
      <c r="B40" s="45">
        <v>41333</v>
      </c>
      <c r="C40" s="46" t="s">
        <v>34</v>
      </c>
      <c r="D40" s="47">
        <v>3000</v>
      </c>
      <c r="E40" s="40">
        <v>41333</v>
      </c>
      <c r="G40" s="37">
        <v>3000</v>
      </c>
    </row>
    <row r="41" spans="2:7" ht="17.25" thickTop="1" x14ac:dyDescent="0.25">
      <c r="B41" s="53"/>
      <c r="C41" s="46"/>
      <c r="D41" s="54"/>
      <c r="E41" s="34"/>
      <c r="G41" s="35"/>
    </row>
    <row r="43" spans="2:7" x14ac:dyDescent="0.25">
      <c r="B43" s="70" t="s">
        <v>40</v>
      </c>
      <c r="C43" s="70"/>
      <c r="D43" s="70"/>
      <c r="E43" s="70"/>
      <c r="F43" s="70"/>
      <c r="G43" s="70"/>
    </row>
    <row r="44" spans="2:7" ht="17.25" thickBot="1" x14ac:dyDescent="0.3">
      <c r="B44" s="45">
        <v>41333</v>
      </c>
      <c r="C44" s="46" t="s">
        <v>34</v>
      </c>
      <c r="D44" s="47">
        <v>60000</v>
      </c>
      <c r="E44" s="40">
        <v>41307</v>
      </c>
      <c r="G44" s="37">
        <v>60000</v>
      </c>
    </row>
    <row r="45" spans="2:7" ht="17.25" thickTop="1" x14ac:dyDescent="0.25">
      <c r="B45" s="53"/>
      <c r="C45" s="46"/>
      <c r="D45" s="54"/>
      <c r="E45" s="34"/>
      <c r="G45" s="35"/>
    </row>
    <row r="47" spans="2:7" x14ac:dyDescent="0.25">
      <c r="B47" s="70" t="s">
        <v>32</v>
      </c>
      <c r="C47" s="70"/>
      <c r="D47" s="70"/>
      <c r="E47" s="70"/>
      <c r="F47" s="70"/>
      <c r="G47" s="70"/>
    </row>
    <row r="48" spans="2:7" x14ac:dyDescent="0.25">
      <c r="B48" s="62">
        <v>41333</v>
      </c>
      <c r="C48" s="63" t="s">
        <v>29</v>
      </c>
      <c r="D48" s="64">
        <v>2100</v>
      </c>
      <c r="E48" s="34">
        <v>41306</v>
      </c>
      <c r="G48" s="35">
        <v>100000</v>
      </c>
    </row>
    <row r="49" spans="2:7" x14ac:dyDescent="0.25">
      <c r="B49" s="53">
        <v>41333</v>
      </c>
      <c r="C49" s="46" t="s">
        <v>34</v>
      </c>
      <c r="D49" s="65">
        <v>97900</v>
      </c>
      <c r="E49" s="50"/>
      <c r="F49" s="46"/>
      <c r="G49" s="51"/>
    </row>
    <row r="50" spans="2:7" ht="17.25" thickBot="1" x14ac:dyDescent="0.3">
      <c r="B50" s="17"/>
      <c r="C50" s="17"/>
      <c r="D50" s="66">
        <f>SUM(D48:D49)</f>
        <v>100000</v>
      </c>
      <c r="G50" s="37">
        <f>SUM(G48:G49)</f>
        <v>100000</v>
      </c>
    </row>
    <row r="51" spans="2:7" ht="17.25" thickTop="1" x14ac:dyDescent="0.25"/>
  </sheetData>
  <mergeCells count="10">
    <mergeCell ref="B43:G43"/>
    <mergeCell ref="B47:G47"/>
    <mergeCell ref="B27:G27"/>
    <mergeCell ref="B39:G39"/>
    <mergeCell ref="B2:G2"/>
    <mergeCell ref="B11:G11"/>
    <mergeCell ref="B15:G15"/>
    <mergeCell ref="B21:G21"/>
    <mergeCell ref="B31:G31"/>
    <mergeCell ref="B35:G35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showGridLines="0" workbookViewId="0">
      <selection activeCell="E14" sqref="E14"/>
    </sheetView>
  </sheetViews>
  <sheetFormatPr defaultRowHeight="16.5" x14ac:dyDescent="0.25"/>
  <cols>
    <col min="2" max="2" width="13.25" customWidth="1"/>
    <col min="4" max="7" width="10.875" bestFit="1" customWidth="1"/>
    <col min="10" max="10" width="11.875" bestFit="1" customWidth="1"/>
    <col min="13" max="13" width="14.5" customWidth="1"/>
    <col min="14" max="14" width="9.75" bestFit="1" customWidth="1"/>
    <col min="15" max="15" width="9.25" bestFit="1" customWidth="1"/>
    <col min="16" max="16" width="16" customWidth="1"/>
    <col min="18" max="18" width="11.875" bestFit="1" customWidth="1"/>
  </cols>
  <sheetData>
    <row r="1" spans="1:18" x14ac:dyDescent="0.25">
      <c r="A1" t="s">
        <v>42</v>
      </c>
      <c r="B1" s="71" t="s">
        <v>45</v>
      </c>
      <c r="C1" s="71"/>
      <c r="D1" s="71"/>
      <c r="E1" s="71"/>
      <c r="G1" s="71" t="s">
        <v>45</v>
      </c>
      <c r="H1" s="71"/>
      <c r="I1" s="71"/>
      <c r="J1" s="71"/>
      <c r="M1" s="71" t="s">
        <v>45</v>
      </c>
      <c r="N1" s="71"/>
      <c r="O1" s="71"/>
      <c r="P1" s="71"/>
      <c r="Q1" s="71"/>
      <c r="R1" s="71"/>
    </row>
    <row r="2" spans="1:18" x14ac:dyDescent="0.25">
      <c r="B2" s="71" t="s">
        <v>3</v>
      </c>
      <c r="C2" s="71"/>
      <c r="D2" s="71"/>
      <c r="E2" s="71"/>
      <c r="G2" s="71" t="s">
        <v>47</v>
      </c>
      <c r="H2" s="71"/>
      <c r="I2" s="71"/>
      <c r="J2" s="71"/>
      <c r="M2" s="71" t="s">
        <v>51</v>
      </c>
      <c r="N2" s="71"/>
      <c r="O2" s="71"/>
      <c r="P2" s="71"/>
      <c r="Q2" s="71"/>
      <c r="R2" s="71"/>
    </row>
    <row r="3" spans="1:18" x14ac:dyDescent="0.25">
      <c r="B3" s="70" t="s">
        <v>46</v>
      </c>
      <c r="C3" s="70"/>
      <c r="D3" s="70"/>
      <c r="E3" s="70"/>
      <c r="G3" s="70" t="s">
        <v>46</v>
      </c>
      <c r="H3" s="70"/>
      <c r="I3" s="70"/>
      <c r="J3" s="70"/>
      <c r="M3" s="72">
        <v>40967</v>
      </c>
      <c r="N3" s="72"/>
      <c r="O3" s="72"/>
      <c r="P3" s="72"/>
      <c r="Q3" s="72"/>
      <c r="R3" s="72"/>
    </row>
    <row r="4" spans="1:18" x14ac:dyDescent="0.25">
      <c r="B4" s="17" t="s">
        <v>43</v>
      </c>
      <c r="G4" s="17" t="s">
        <v>48</v>
      </c>
      <c r="J4" s="14">
        <v>100000</v>
      </c>
      <c r="M4" t="s">
        <v>52</v>
      </c>
      <c r="O4" s="2"/>
      <c r="P4" t="s">
        <v>54</v>
      </c>
    </row>
    <row r="5" spans="1:18" x14ac:dyDescent="0.25">
      <c r="B5" s="57" t="s">
        <v>14</v>
      </c>
      <c r="D5" s="14"/>
      <c r="E5" s="14">
        <v>28000</v>
      </c>
      <c r="G5" s="57" t="s">
        <v>49</v>
      </c>
      <c r="I5" s="14"/>
      <c r="J5" s="56">
        <v>2100</v>
      </c>
      <c r="M5" s="57" t="s">
        <v>7</v>
      </c>
      <c r="O5" s="11">
        <v>75400</v>
      </c>
      <c r="P5" s="61" t="s">
        <v>12</v>
      </c>
      <c r="R5" s="14">
        <v>60000</v>
      </c>
    </row>
    <row r="6" spans="1:18" ht="17.25" thickBot="1" x14ac:dyDescent="0.3">
      <c r="B6" s="17" t="s">
        <v>44</v>
      </c>
      <c r="D6" s="14"/>
      <c r="E6" s="14"/>
      <c r="G6" s="17" t="s">
        <v>50</v>
      </c>
      <c r="I6" s="14"/>
      <c r="J6" s="58">
        <v>97900</v>
      </c>
      <c r="M6" s="57" t="s">
        <v>8</v>
      </c>
      <c r="O6" s="11">
        <v>13000</v>
      </c>
      <c r="P6" s="61" t="s">
        <v>21</v>
      </c>
      <c r="R6" s="56">
        <v>3000</v>
      </c>
    </row>
    <row r="7" spans="1:18" ht="17.25" thickTop="1" x14ac:dyDescent="0.25">
      <c r="B7" s="57" t="s">
        <v>15</v>
      </c>
      <c r="D7" s="14">
        <v>18000</v>
      </c>
      <c r="E7" s="14"/>
      <c r="M7" s="57" t="s">
        <v>9</v>
      </c>
      <c r="O7" s="11">
        <v>3300</v>
      </c>
      <c r="P7" s="61" t="s">
        <v>55</v>
      </c>
      <c r="R7" s="14">
        <f>SUM(R5:R6)</f>
        <v>63000</v>
      </c>
    </row>
    <row r="8" spans="1:18" x14ac:dyDescent="0.25">
      <c r="B8" s="57" t="s">
        <v>17</v>
      </c>
      <c r="D8" s="14">
        <v>5000</v>
      </c>
      <c r="E8" s="14"/>
      <c r="M8" s="57" t="s">
        <v>10</v>
      </c>
      <c r="O8" s="11">
        <v>8000</v>
      </c>
      <c r="P8" s="14"/>
      <c r="R8" s="14"/>
    </row>
    <row r="9" spans="1:18" x14ac:dyDescent="0.25">
      <c r="B9" s="57" t="s">
        <v>16</v>
      </c>
      <c r="D9" s="14">
        <v>1800</v>
      </c>
      <c r="E9" s="14"/>
      <c r="M9" s="59" t="s">
        <v>20</v>
      </c>
      <c r="O9" s="11">
        <v>2200</v>
      </c>
      <c r="P9" s="14" t="s">
        <v>56</v>
      </c>
      <c r="R9" s="14"/>
    </row>
    <row r="10" spans="1:18" x14ac:dyDescent="0.25">
      <c r="B10" s="57" t="s">
        <v>22</v>
      </c>
      <c r="D10" s="14">
        <v>300</v>
      </c>
      <c r="E10" s="14"/>
      <c r="M10" s="57" t="s">
        <v>11</v>
      </c>
      <c r="N10">
        <v>60000</v>
      </c>
      <c r="O10" s="11"/>
      <c r="P10" s="61" t="s">
        <v>32</v>
      </c>
      <c r="R10" s="56">
        <v>97900</v>
      </c>
    </row>
    <row r="11" spans="1:18" x14ac:dyDescent="0.25">
      <c r="B11" s="57" t="s">
        <v>23</v>
      </c>
      <c r="D11" s="14">
        <v>4000</v>
      </c>
      <c r="E11" s="14"/>
      <c r="M11" s="57" t="s">
        <v>53</v>
      </c>
      <c r="N11" s="60">
        <v>-1000</v>
      </c>
      <c r="O11" s="42">
        <v>59000</v>
      </c>
      <c r="P11" s="14"/>
      <c r="R11" s="14"/>
    </row>
    <row r="12" spans="1:18" ht="17.25" thickBot="1" x14ac:dyDescent="0.3">
      <c r="B12" s="57" t="s">
        <v>24</v>
      </c>
      <c r="D12" s="56">
        <v>1000</v>
      </c>
      <c r="E12" s="56">
        <f>SUM(D7:D12)</f>
        <v>30100</v>
      </c>
      <c r="M12" s="57" t="s">
        <v>57</v>
      </c>
      <c r="O12" s="58">
        <f>SUM(O5:O11)</f>
        <v>160900</v>
      </c>
      <c r="P12" s="44" t="s">
        <v>58</v>
      </c>
      <c r="R12" s="14">
        <f>R7+R10</f>
        <v>160900</v>
      </c>
    </row>
    <row r="13" spans="1:18" ht="17.25" thickTop="1" x14ac:dyDescent="0.25">
      <c r="D13" s="14"/>
      <c r="E13" s="14">
        <v>2100</v>
      </c>
      <c r="O13" s="14"/>
      <c r="P13" s="44"/>
    </row>
  </sheetData>
  <mergeCells count="9">
    <mergeCell ref="M1:R1"/>
    <mergeCell ref="M2:R2"/>
    <mergeCell ref="M3:R3"/>
    <mergeCell ref="B1:E1"/>
    <mergeCell ref="B2:E2"/>
    <mergeCell ref="B3:E3"/>
    <mergeCell ref="G1:J1"/>
    <mergeCell ref="G2:J2"/>
    <mergeCell ref="G3:J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工作底稿</vt:lpstr>
      <vt:lpstr>虛帳戶結帳過帳</vt:lpstr>
      <vt:lpstr>實帳戶結帳過帳</vt:lpstr>
      <vt:lpstr>編表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CMPU</dc:creator>
  <cp:lastModifiedBy>user</cp:lastModifiedBy>
  <dcterms:created xsi:type="dcterms:W3CDTF">2013-03-10T09:34:54Z</dcterms:created>
  <dcterms:modified xsi:type="dcterms:W3CDTF">2013-03-11T01:32:11Z</dcterms:modified>
</cp:coreProperties>
</file>